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bookViews>
    <workbookView xWindow="0" yWindow="0" windowWidth="23256" windowHeight="12336" firstSheet="6" activeTab="11"/>
  </bookViews>
  <sheets>
    <sheet name="Tbilisi Service Centers" sheetId="4" state="hidden" r:id="rId1"/>
    <sheet name="Regional&amp; Distric Centers" sheetId="5" state="hidden" r:id="rId2"/>
    <sheet name="Management" sheetId="16" r:id="rId3"/>
    <sheet name="Contracting_unit" sheetId="10" r:id="rId4"/>
    <sheet name="Claims_management" sheetId="11" r:id="rId5"/>
    <sheet name="Monitoring" sheetId="14" r:id="rId6"/>
    <sheet name="Pharma" sheetId="12" r:id="rId7"/>
    <sheet name="Pricing_payment" sheetId="13" r:id="rId8"/>
    <sheet name="Evaluation-planning" sheetId="15" r:id="rId9"/>
    <sheet name="SSA_CURRENTstructure" sheetId="18" r:id="rId10"/>
    <sheet name="TransitionPlan " sheetId="19" r:id="rId11"/>
    <sheet name="PlantoimplementnewSSA Sturcture" sheetId="21" r:id="rId12"/>
  </sheet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M2" i="12"/>
  <c r="K2" i="13"/>
  <c r="I2" i="14"/>
  <c r="I2" i="15" l="1"/>
  <c r="B4" i="16" l="1"/>
  <c r="F3"/>
  <c r="F2"/>
  <c r="G2"/>
  <c r="I2" s="1"/>
  <c r="I5" s="1"/>
  <c r="H2"/>
  <c r="G3"/>
  <c r="I3" s="1"/>
  <c r="H3"/>
  <c r="D4"/>
  <c r="C4"/>
  <c r="E4" i="15"/>
  <c r="F4"/>
  <c r="F3"/>
  <c r="J4" i="12"/>
  <c r="J8"/>
  <c r="J5"/>
  <c r="J6"/>
  <c r="J7"/>
  <c r="J9"/>
  <c r="I4"/>
  <c r="G4"/>
  <c r="H4"/>
  <c r="I8"/>
  <c r="G8"/>
  <c r="H8"/>
  <c r="I5"/>
  <c r="G5"/>
  <c r="H5"/>
  <c r="I6"/>
  <c r="G6"/>
  <c r="H6"/>
  <c r="I7"/>
  <c r="G7"/>
  <c r="H7"/>
  <c r="I9"/>
  <c r="G9"/>
  <c r="H9"/>
  <c r="J3"/>
  <c r="I3"/>
  <c r="G3"/>
  <c r="H3"/>
  <c r="E10"/>
  <c r="E3" i="15"/>
  <c r="E5"/>
  <c r="F5"/>
  <c r="G5" s="1"/>
  <c r="E6"/>
  <c r="F6"/>
  <c r="C7"/>
  <c r="B7"/>
  <c r="E3" i="14"/>
  <c r="F3"/>
  <c r="E4"/>
  <c r="F4"/>
  <c r="E5"/>
  <c r="F5"/>
  <c r="G5"/>
  <c r="E6"/>
  <c r="F6"/>
  <c r="C7"/>
  <c r="B7"/>
  <c r="F3" i="13"/>
  <c r="G3"/>
  <c r="H3"/>
  <c r="F4"/>
  <c r="G4"/>
  <c r="H4"/>
  <c r="F5"/>
  <c r="G5"/>
  <c r="H5"/>
  <c r="F6"/>
  <c r="G6"/>
  <c r="H6"/>
  <c r="F7"/>
  <c r="G7"/>
  <c r="H7"/>
  <c r="D8"/>
  <c r="C8"/>
  <c r="B8"/>
  <c r="D10" i="12"/>
  <c r="C10"/>
  <c r="B10"/>
  <c r="E3" i="11"/>
  <c r="F3"/>
  <c r="E4"/>
  <c r="G4" s="1"/>
  <c r="F4"/>
  <c r="E5"/>
  <c r="F5"/>
  <c r="G5"/>
  <c r="E6"/>
  <c r="G6" s="1"/>
  <c r="F6"/>
  <c r="C7"/>
  <c r="B7"/>
  <c r="H3" i="10"/>
  <c r="I3"/>
  <c r="J3"/>
  <c r="K3"/>
  <c r="F3"/>
  <c r="L3" s="1"/>
  <c r="H4"/>
  <c r="I4"/>
  <c r="J4"/>
  <c r="K4"/>
  <c r="F4"/>
  <c r="L4"/>
  <c r="H5"/>
  <c r="I5"/>
  <c r="J5"/>
  <c r="K5"/>
  <c r="F5"/>
  <c r="L5" s="1"/>
  <c r="H6"/>
  <c r="I6"/>
  <c r="J6"/>
  <c r="K6"/>
  <c r="F6"/>
  <c r="L6" s="1"/>
  <c r="H7"/>
  <c r="I7"/>
  <c r="J7"/>
  <c r="K7"/>
  <c r="F7"/>
  <c r="L7" s="1"/>
  <c r="H8"/>
  <c r="I8"/>
  <c r="J8"/>
  <c r="K8"/>
  <c r="F8"/>
  <c r="L8" s="1"/>
  <c r="H9"/>
  <c r="I9"/>
  <c r="J9"/>
  <c r="K9"/>
  <c r="F9"/>
  <c r="L9" s="1"/>
  <c r="H10"/>
  <c r="I10"/>
  <c r="J10"/>
  <c r="K10"/>
  <c r="F10"/>
  <c r="L10"/>
  <c r="D11"/>
  <c r="E11"/>
  <c r="C11"/>
  <c r="B11"/>
  <c r="M7" l="1"/>
  <c r="I5" i="13"/>
  <c r="M10" i="10"/>
  <c r="M6"/>
  <c r="M8"/>
  <c r="M4"/>
  <c r="M3"/>
  <c r="G3" i="11"/>
  <c r="G8" s="1"/>
  <c r="G6" i="15"/>
  <c r="G3"/>
  <c r="G4"/>
  <c r="G3" i="14"/>
  <c r="G6"/>
  <c r="G4"/>
  <c r="I7" i="13"/>
  <c r="I3"/>
  <c r="I6"/>
  <c r="I4"/>
  <c r="K7" i="12"/>
  <c r="K4"/>
  <c r="K3"/>
  <c r="K9"/>
  <c r="K8"/>
  <c r="K5"/>
  <c r="K6"/>
  <c r="M9" i="10"/>
  <c r="M5"/>
  <c r="M12" s="1"/>
  <c r="F11"/>
  <c r="G8" i="14" l="1"/>
  <c r="I9" i="13"/>
  <c r="G8" i="15"/>
  <c r="K11" i="12"/>
</calcChain>
</file>

<file path=xl/sharedStrings.xml><?xml version="1.0" encoding="utf-8"?>
<sst xmlns="http://schemas.openxmlformats.org/spreadsheetml/2006/main" count="429" uniqueCount="302">
  <si>
    <t>Head of Department</t>
  </si>
  <si>
    <t>Head of Unit</t>
  </si>
  <si>
    <t>Deputy Head of Unit</t>
  </si>
  <si>
    <t>Specialist</t>
  </si>
  <si>
    <t>Team Leader</t>
  </si>
  <si>
    <t>Senior Specialist</t>
  </si>
  <si>
    <t>Provider relations</t>
  </si>
  <si>
    <t>Elaborate contracting principles, process and format (general part and special part for concrete components/services)</t>
  </si>
  <si>
    <t>Contracting (including selection) according to the approved principles of contracting for purchasing services, including selective contracting</t>
  </si>
  <si>
    <t>Monitoring of contract execution (volume, money, agreed service standards)</t>
  </si>
  <si>
    <t xml:space="preserve">Develop Q &amp; P measurement indicators </t>
  </si>
  <si>
    <t xml:space="preserve">FTE </t>
  </si>
  <si>
    <t>Total FTE</t>
  </si>
  <si>
    <t>General management</t>
  </si>
  <si>
    <t>Development of claims management procedures (including providing input to develop claims management IT system)</t>
  </si>
  <si>
    <t>Support and training to BOs (including consulting BOs with complicated cases how to finance)</t>
  </si>
  <si>
    <t>Monitoring claims management at BO level (incl planning BO level workload)</t>
  </si>
  <si>
    <t>General Management</t>
  </si>
  <si>
    <t xml:space="preserve">Preparing proposals for amending the regulation of pharmaceuticals reimbursement </t>
  </si>
  <si>
    <t xml:space="preserve">Monitoring and analysis of medicines utilization according to the existing HBP and financial resources </t>
  </si>
  <si>
    <t>Develop prices and copayment rules of pharmaceuticals covered by HBP</t>
  </si>
  <si>
    <t xml:space="preserve">Preparing input for the procurement process of medicines </t>
  </si>
  <si>
    <t xml:space="preserve">Coordination and supervision of logistics of procured pharmaceuticals </t>
  </si>
  <si>
    <t>Hep C logistics</t>
  </si>
  <si>
    <t>Prepare proposal to amend pricing, payment methods and HBP related regulation</t>
  </si>
  <si>
    <t>Development the on site monitoring methodology and procedures</t>
  </si>
  <si>
    <t>Support and training to BO (incl consulting complex cases)</t>
  </si>
  <si>
    <t>Monitoring of BO level on site monitoring (incl planning BO level workload)</t>
  </si>
  <si>
    <t>Logistic</t>
  </si>
  <si>
    <t>Anaysis and assessment of HBP (services, copayment rules), incl health technology assessment</t>
  </si>
  <si>
    <t>Develop payment methods for health services (DRG covered and uncovered services), incl DRG logic</t>
  </si>
  <si>
    <t xml:space="preserve">Pricing health services (DRG covered and uncovered services), incl cost analyis and budget impact </t>
  </si>
  <si>
    <t>Planning contracts, including need assessment and analysis of health care services utilisation</t>
  </si>
  <si>
    <t>SSA strategic purchasing monthly/quarterly/annual reporting</t>
  </si>
  <si>
    <t>Developing methodology and procedures for strategic planning, monitoring and reporting</t>
  </si>
  <si>
    <t>Coordination of SP startegy renewal</t>
  </si>
  <si>
    <t>Assistant</t>
  </si>
  <si>
    <t>Management support</t>
  </si>
  <si>
    <t>Deputy Director of SSA</t>
  </si>
  <si>
    <t>Activities</t>
  </si>
  <si>
    <t xml:space="preserve">Financial </t>
  </si>
  <si>
    <t>Legal</t>
  </si>
  <si>
    <t>Feasibility</t>
  </si>
  <si>
    <t>Timeline</t>
  </si>
  <si>
    <t>Monitor developed Q &amp; P measurement indicators and provide feedback to providers</t>
  </si>
  <si>
    <t>Current Function</t>
  </si>
  <si>
    <t>the same function in the Unit of Monitoring of Universal Healthcare Program</t>
  </si>
  <si>
    <t xml:space="preserve">M&amp;E Officer is responsible for the preparation of the TOR to secure external consultant who will be supporting – Developing methodology and procedures for planning, monitoring and reporting, also needs assessment and analysis of health care services and other arised issues.  </t>
  </si>
  <si>
    <t>It's necessary to add DRG working group functions in this functional unit</t>
  </si>
  <si>
    <t>HR - 5</t>
  </si>
  <si>
    <t xml:space="preserve">Amendments in the  SSA staff funqction Regulatory act </t>
  </si>
  <si>
    <t>Prepare the guidelines and share with the CEO for approval</t>
  </si>
  <si>
    <t xml:space="preserve">Organise a workshop and share with staff the guidelines </t>
  </si>
  <si>
    <t xml:space="preserve">Amendments in the  SSA staff function Regulatory act </t>
  </si>
  <si>
    <t xml:space="preserve">Introducing these functioins will require amendments in the  SSA staff function Regulatory act </t>
  </si>
  <si>
    <t>Currently the same functions are assigned to the  Unit of Technical Support of the Universal Healthcare Program and Unit of Healthcare Programs</t>
  </si>
  <si>
    <t xml:space="preserve">Number of staff currently fullfilling this responsibility </t>
  </si>
  <si>
    <t>Current Functions</t>
  </si>
  <si>
    <t xml:space="preserve">192 of staff os repsonsible for these functions in branch offices, In addition there are 17 service centers </t>
  </si>
  <si>
    <t>Note:</t>
  </si>
  <si>
    <t xml:space="preserve">The staffing level within the new structure is estimated at 167 </t>
  </si>
  <si>
    <t xml:space="preserve">the same functions in the Unit of Healthcare Programs, Unit of Management of Fulfilled Work, Unit of Organization Support of the Universal Healthcare Program </t>
  </si>
  <si>
    <t>The same functions of the Unit of Provision of Population with the Specific Medicines and Unit of Management of Program Hepatitis C</t>
  </si>
  <si>
    <t>HR: Number of staff currently fulfilling this responsibility</t>
  </si>
  <si>
    <t>not currently available-should be introduced</t>
  </si>
  <si>
    <t>New functions</t>
  </si>
  <si>
    <t xml:space="preserve">76  of staff os repsonsible for these functions in branch offices </t>
  </si>
  <si>
    <t>The staffing level within the new structure is estimated at 65</t>
  </si>
  <si>
    <t xml:space="preserve">New functions </t>
  </si>
  <si>
    <t>Structural unit</t>
  </si>
  <si>
    <t>Key functions of the structural unit</t>
  </si>
  <si>
    <t>Position</t>
  </si>
  <si>
    <t>Number of full time equivalent staff  (headquarter)</t>
  </si>
  <si>
    <t>Number of full time equivalent staff (regional offices)</t>
  </si>
  <si>
    <t>Department of Healthcare Programs</t>
  </si>
  <si>
    <t>Head of Department of Healthcare Programs</t>
  </si>
  <si>
    <t>49 employees</t>
  </si>
  <si>
    <t xml:space="preserve">Unit of Provision of Population with the Specific Medicines </t>
  </si>
  <si>
    <t>Deputy Head of Healthcare Programs</t>
  </si>
  <si>
    <t xml:space="preserve">head of unit of Provision of Population with the Specific Medicines </t>
  </si>
  <si>
    <t>*supervision of utilization of specific medicines</t>
  </si>
  <si>
    <t>Chief specialist</t>
  </si>
  <si>
    <t>* informing SSA management about utilization of medicines</t>
  </si>
  <si>
    <t>Senior specialist</t>
  </si>
  <si>
    <t>*prepare recommendations and proposals for revision of program</t>
  </si>
  <si>
    <t>expert-consultant</t>
  </si>
  <si>
    <t>*informing and consulting providers and beneficiaries about program specifics</t>
  </si>
  <si>
    <t xml:space="preserve"> employed by contract</t>
  </si>
  <si>
    <t>Unit of Healthcare Programs</t>
  </si>
  <si>
    <t>Head of unit of healthcare programs</t>
  </si>
  <si>
    <t xml:space="preserve">* Administration of the claims in scope of State Health Programs </t>
  </si>
  <si>
    <t xml:space="preserve">*  Decision making on financing of the medical cases </t>
  </si>
  <si>
    <t>* Decision making on financing of program cases according to monitoring results</t>
  </si>
  <si>
    <t xml:space="preserve"> * On site visit of authorized person and check transferred information by providers</t>
  </si>
  <si>
    <t>specialist</t>
  </si>
  <si>
    <t>*with collaboration of IT department clarification of business logics in connection with State Healthcare Program service financing</t>
  </si>
  <si>
    <t>Unit of Management of Program Hepatitis C</t>
  </si>
  <si>
    <t>Head of Unit of Management of Program Hepatitis C</t>
  </si>
  <si>
    <t>*coordination and supervision of registration and inclusion process of beneficiaries in the program</t>
  </si>
  <si>
    <t>chief specialist</t>
  </si>
  <si>
    <t>*supervision of ensuring by specific medicines for hepatitis C of beneficiaries</t>
  </si>
  <si>
    <t>*regulation of referral system of beneficiaries</t>
  </si>
  <si>
    <t>*coordination of distribution of medicines among providers</t>
  </si>
  <si>
    <t xml:space="preserve">*preparing  guarantee letters </t>
  </si>
  <si>
    <t>*preparing concrete finance documents</t>
  </si>
  <si>
    <t xml:space="preserve">Department of Administration of Universal Healthcare </t>
  </si>
  <si>
    <t xml:space="preserve">Head of Department Administration of Universal Healthcare </t>
  </si>
  <si>
    <t>Deputy Head of Department of Administration of Universal Healthcare</t>
  </si>
  <si>
    <t>Unit of Monitoring of Universal Healthcare Program</t>
  </si>
  <si>
    <t>head of Unit of Monitoring of Universal Healthcare Program</t>
  </si>
  <si>
    <t>Chief specialist or employed by contract</t>
  </si>
  <si>
    <t xml:space="preserve">* verification of documents of program cases with transferred information by providers </t>
  </si>
  <si>
    <t xml:space="preserve">Unit of Management of Primary Documentation </t>
  </si>
  <si>
    <t>* Entering the information in the service center according to the medical recordings/document presented by the beneficiary</t>
  </si>
  <si>
    <t xml:space="preserve">head of Unit of Management of Primary Documentation </t>
  </si>
  <si>
    <t>persons employed by contract</t>
  </si>
  <si>
    <t>* Issuing/printing Guarantee Letter and Receipt in the service center</t>
  </si>
  <si>
    <t>* consulting the beneficiaries</t>
  </si>
  <si>
    <t>* Decision making on financing of delivery /c/section and preparing guarantee letters</t>
  </si>
  <si>
    <t>Unit of Management of Fulfilled Work</t>
  </si>
  <si>
    <t>head of Unit of Management of Fulfilled Work</t>
  </si>
  <si>
    <t>* Administration of the claims in scope of UHC</t>
  </si>
  <si>
    <r>
      <t xml:space="preserve">*  </t>
    </r>
    <r>
      <rPr>
        <sz val="11"/>
        <color rgb="FF000000"/>
        <rFont val="Cambria"/>
        <family val="1"/>
        <charset val="204"/>
        <scheme val="major"/>
      </rPr>
      <t xml:space="preserve">Decision making on financing of the medical cases </t>
    </r>
  </si>
  <si>
    <t>*  Prepare appropriate documentation for the transfer of funds to providers according to made decision on financing the medical cases</t>
  </si>
  <si>
    <t>Unit of Organization Support of the Universal Healthcare Program</t>
  </si>
  <si>
    <t>* Decision making on financing of the elective surgery and preparing guarantee letters</t>
  </si>
  <si>
    <t>head of Unit of Organization Support of the Universal Healthcare Program</t>
  </si>
  <si>
    <t>* Decision making on financing of the chemotherapy, radio therapy and preparing  guarantee letters</t>
  </si>
  <si>
    <t>*supervision of the state tariffs on planned services</t>
  </si>
  <si>
    <t>Unit of Technical Support of the Universal Healthcare Program</t>
  </si>
  <si>
    <t>*registration of the service providers</t>
  </si>
  <si>
    <t>Head of Unit of Technical Support of the Universal Healthcare Program</t>
  </si>
  <si>
    <t>employed by contract</t>
  </si>
  <si>
    <t>*with collaboration of IT department clarification of business logics in connection with Universal Healthcare Program service financing</t>
  </si>
  <si>
    <t>*prepare of statistical reports</t>
  </si>
  <si>
    <t>* technical support of providers and other units of department on various stages of program administration</t>
  </si>
  <si>
    <t>Goals</t>
  </si>
  <si>
    <t>Initiatives</t>
  </si>
  <si>
    <t>Q1 19</t>
  </si>
  <si>
    <t>Q2 19</t>
  </si>
  <si>
    <t>Q3 19</t>
  </si>
  <si>
    <t>Q4 19</t>
  </si>
  <si>
    <t>Q1 20</t>
  </si>
  <si>
    <t>Q2 20</t>
  </si>
  <si>
    <t>Q3 20</t>
  </si>
  <si>
    <t>Q4 20</t>
  </si>
  <si>
    <t>Q1 21</t>
  </si>
  <si>
    <t>Q2 21</t>
  </si>
  <si>
    <t>Q3 21</t>
  </si>
  <si>
    <t>Q4 21</t>
  </si>
  <si>
    <t>Owner</t>
  </si>
  <si>
    <t>Cooperation</t>
  </si>
  <si>
    <t>3.3. Improvement efficiency and quality of health services</t>
  </si>
  <si>
    <t xml:space="preserve">3.3.1. Developing the concept to upgrade quality assurance and improvement system </t>
  </si>
  <si>
    <t>ToR for the consultant to support development of quality improvement startegy and instruments prepared</t>
  </si>
  <si>
    <t>Situation analysis and advocacy among stakeholders (state agencies, providers, clinicians) regarding quality improvement needs done</t>
  </si>
  <si>
    <t>Elaboration of quality improvement strategy and instruments</t>
  </si>
  <si>
    <t xml:space="preserve">Quality improvement strategy and instruments ready for implementation </t>
  </si>
  <si>
    <t>Head of Health Care Department MOH</t>
  </si>
  <si>
    <t>Head of Department of UHC SSA, Head of Department of Health Programs SSA, State Regulatory Agency of Medical Activities</t>
  </si>
  <si>
    <t>3.3.2. Defining set of indicators to assess the quality of medical services, mechanism to monitor and control quality, and coordinate the quality functions with Regulatory Authority</t>
  </si>
  <si>
    <t>Elaboration concept of quality control for medical services</t>
  </si>
  <si>
    <t>Establishment of structural unit and human resources</t>
  </si>
  <si>
    <t>Elaborate indicators and mechanism to monitor and control quality</t>
  </si>
  <si>
    <t>Pilot elaborated indicators and monitoring tools</t>
  </si>
  <si>
    <t>Start implementation set of indicator system</t>
  </si>
  <si>
    <t>3.3.3. Develop concept of medical audits (in cooperation with Regulatory Authority)</t>
  </si>
  <si>
    <t>Identify the standards and audit criteria</t>
  </si>
  <si>
    <t>Selecting and developing appropriate performance levels; identify inclusion/exclusion criteria and exceptions</t>
  </si>
  <si>
    <t>Elaborate measuring performance methodology: data collection, data analysis, drawing conclusions, presentation of results; Identify principal steps of quality improvement plans and sustaining improvements according the elaborated mechanism to monitor and control quality</t>
  </si>
  <si>
    <t>Final revision of concept of medical audits, analysing feedback from professionals and international partners</t>
  </si>
  <si>
    <t>3.4. Improve payment and contracting mechanisms</t>
  </si>
  <si>
    <t>3.4.1. Developing and introducing DRG system</t>
  </si>
  <si>
    <t xml:space="preserve">DRG grouper integrated to the SSA system </t>
  </si>
  <si>
    <t xml:space="preserve">Preparations for the pilot in  piloting hospitals. Analytical work to prepare for the development of DRG pricing and reimbursement policy </t>
  </si>
  <si>
    <t>DRG pilot in piloting hospitals. DRG cost weights and reimbursement principles for the "virtual implementation"</t>
  </si>
  <si>
    <t>Simulations and analytics to develop DRG cost weights and reimbursement rules for 2020 "virtual implementation" period</t>
  </si>
  <si>
    <t>DRG "virtual implementation" in all hospitals</t>
  </si>
  <si>
    <t xml:space="preserve">DRG cost weights and reimbursement policy for 2020; overall preparedness for DRG implementation, </t>
  </si>
  <si>
    <t>DRG implementation as reimbursement system</t>
  </si>
  <si>
    <t>Head of Department of UHC SSA</t>
  </si>
  <si>
    <t>Head of Department of IT SSA; Head of Health Care Department MOH; Head of Department of Health Programs SSA</t>
  </si>
  <si>
    <t>3.4.2. Critical assessment of basic financing PHC (considering the need for integration of rural and UHC, state vertical programs) including RBF principles</t>
  </si>
  <si>
    <t>Revision/redesign of financial mechanisms of PHC including RBF indicators</t>
  </si>
  <si>
    <t>Piloting RBF using redesigned financing of PHC</t>
  </si>
  <si>
    <t>Final revision/preparation for redesigned PHC financing</t>
  </si>
  <si>
    <t xml:space="preserve">Head of Health Care Department MOH; Head of Department of Health Programs SSA; Head of Department of IT SSA; </t>
  </si>
  <si>
    <t>3.4.3. Developing principles of contracting for purchasing services, including selective contracting and monitoring and evaluation system of contracts performance</t>
  </si>
  <si>
    <t>Design of the concept for new contracting system</t>
  </si>
  <si>
    <t>Design of planning system for hospital care based on Main Diagnostic Categories (MDC)</t>
  </si>
  <si>
    <t>Analyse provider performance and develop principles for MDC based planning; SSA internal capacity building</t>
  </si>
  <si>
    <t>Prepare piloting MDC based "virtual" contracting</t>
  </si>
  <si>
    <t>Develop standards of procedure for contracting (planning, execution, monitoring)</t>
  </si>
  <si>
    <t>Develop legal regulation.</t>
  </si>
  <si>
    <t>Final preparation for going live</t>
  </si>
  <si>
    <t xml:space="preserve">Head of Department of UHC SSA; Head of Department of Health Programs SSA; Head of Department of IT SSA; </t>
  </si>
  <si>
    <t>3.4.4. Needs assessment of health care services</t>
  </si>
  <si>
    <t>Analyze  epidemiological data,  service utilization, existing resources, international experience</t>
  </si>
  <si>
    <t>Elaborate the requirements for each directions based on statistical data taking into consideration the geographical accessibility and utilization</t>
  </si>
  <si>
    <t>Implementation of requirements for each directions</t>
  </si>
  <si>
    <t>3.5. HBP in line with population health needs</t>
  </si>
  <si>
    <t>3.5.1. Designing the system and process of HBP revision and renewal</t>
  </si>
  <si>
    <t>Analyze  the  health service utilization of existing HBP and detect weak an strong sides</t>
  </si>
  <si>
    <t>Assessment of health (among them essential) needs, service allocation and financial resources</t>
  </si>
  <si>
    <t>Redesign  HBP</t>
  </si>
  <si>
    <t xml:space="preserve">3.6. Ensure equitable access to essential specialist care and strengthen PHC 
</t>
  </si>
  <si>
    <t>3.6.1. Revision of referral system and developing GP functions</t>
  </si>
  <si>
    <t>Elaborate requirements (technical , specialisation …) for PHC service providers
Develop new contracts and payment system for the PHC centers
Elaborate the data-collecting system to receive the data from PHC centers about patients, their clinical condition, outpatient visits and referrals</t>
  </si>
  <si>
    <t>Piloting data collection and new contracts among piloting PHC centres in Tbilisi</t>
  </si>
  <si>
    <t>Piloting data collection and new contracts among 14 piloting PHC centres in each region</t>
  </si>
  <si>
    <t>Analyze received data, hospitalization rate with ambulatory care sensitive conditions according to PHC centers</t>
  </si>
  <si>
    <t xml:space="preserve">Revise/redesign the PHC system </t>
  </si>
  <si>
    <t>Head of Department of UHC SSA, Head of Department of Health Programs SSA, Head of Department of IT SSA</t>
  </si>
  <si>
    <t xml:space="preserve">3.6.2.  Strengthening the capacity of GPs (certification and continuous medical education) </t>
  </si>
  <si>
    <t>Elaborate the continuous medical education system and curricula of GPs</t>
  </si>
  <si>
    <t>Elaboration of GP qualification monitoring system. Implementation plan for certification and continuous medical education for GPs</t>
  </si>
  <si>
    <t>Revise/finalise the work on training and re-qualification system of GP</t>
  </si>
  <si>
    <t>State Regulatory Agency of Medical Activities</t>
  </si>
  <si>
    <t xml:space="preserve">3.7. Consolidate highly specialised and hospital care </t>
  </si>
  <si>
    <t xml:space="preserve">3.7.1. Analysing the need for hospital care services including highly specialised services and current distribution of service providers and Developing a plan for sustainable purchasing of hospital and highly specialised medical services
</t>
  </si>
  <si>
    <t xml:space="preserve">Analysing the need for hospital care services including highly specialised services and current distribution of service providers </t>
  </si>
  <si>
    <t>Developing a plan for sustainable purchasing of hospital and highly specialised medical services.</t>
  </si>
  <si>
    <t>Implementation of the plan</t>
  </si>
  <si>
    <t>3.8. Increase transparency and accountability</t>
  </si>
  <si>
    <t xml:space="preserve">3.8.1. Development and introducing of quarterly reporting on SP performance </t>
  </si>
  <si>
    <t xml:space="preserve">Piloting reporting based on 2018 Q3 &amp; Q4 </t>
  </si>
  <si>
    <t>Head of Department of UHC SSA, Head of Department of Health Programs SSA</t>
  </si>
  <si>
    <t>3.9. Improve population awareness</t>
  </si>
  <si>
    <t>3.9.1. Development of Citizen Portal and applications to increase transparency for patients</t>
  </si>
  <si>
    <t>Elaborate the questioner for visitors of web site</t>
  </si>
  <si>
    <t>Conduct of survey</t>
  </si>
  <si>
    <t>Analyze the feedback for improvement of site data/information/characteristics/appearance</t>
  </si>
  <si>
    <t>Final work on Citizen Portal and applications to present a transparent clear information/data for beneficiaries</t>
  </si>
  <si>
    <t>Head of Department of Health Programs SSA, Head of Department of IT SSA, Head of Health Care Department MOH</t>
  </si>
  <si>
    <t xml:space="preserve">3.9.2. Develop concept for citizen communication and communication plan </t>
  </si>
  <si>
    <t xml:space="preserve">Prepare ToR for outsourcing the concept of citizen communication </t>
  </si>
  <si>
    <t>Development of the concept of citizen communication</t>
  </si>
  <si>
    <t>Head of the Department of PR, MOH</t>
  </si>
  <si>
    <t>3.10. Enhance electronic data exchange and improve quality of data</t>
  </si>
  <si>
    <t>3.10.1. Mapping of key processes related with health service provision and SP and defining the needs for developing solutions for electronic exchange of data with stakeholders</t>
  </si>
  <si>
    <t xml:space="preserve">System analyses and IT development plan to support SP Strategy implementation </t>
  </si>
  <si>
    <t>Head of Department of IT SSA</t>
  </si>
  <si>
    <t>3.10.2. Introduce the use of electronic signature</t>
  </si>
  <si>
    <t>Estimate the software characteristics (activity depends on the implementation of Electronic Medical Records)</t>
  </si>
  <si>
    <t>Head of Department of IT MOH</t>
  </si>
  <si>
    <t>3.10.3. Mapping of claims management process and design of electronic claims management solution</t>
  </si>
  <si>
    <t>Designing SHOULD BE SOP for UHC program and implementation plan (incl TOR for tech application...)</t>
  </si>
  <si>
    <t>Implementation and SSA wide training to introduce new practice</t>
  </si>
  <si>
    <t>New claims management process introduced</t>
  </si>
  <si>
    <t>Head of Department of IT SSA, Head of Department of Health Programs SSA</t>
  </si>
  <si>
    <t xml:space="preserve">3.11. Align SSA management and structure around the strategy </t>
  </si>
  <si>
    <t xml:space="preserve">3.11.1. Design the new SSA health care related structure to reflect strategic needs and implement the new structure (regulation, appointment of key staff and managers, etc.). Develop principles and functions of health economics within SSA, the structural alignment of functions
</t>
  </si>
  <si>
    <t>Design of the new SSA health related structure approved
Human recourses needs assessed
Plan to implement the new structure prepared</t>
  </si>
  <si>
    <t>Job descriptions and necessary legislative amendments approved
Key positions of the new SSA structure (headquarter level) are filled
New structure launched headquarter level 01.07.2019</t>
  </si>
  <si>
    <t>Regional structure of the SSA assessed and plan to align the regional structure to the headquarter new structure  is papered</t>
  </si>
  <si>
    <t>New SSA health care related structure fully implemented</t>
  </si>
  <si>
    <t>3.12. Improve motivation and competencies of SSA staff</t>
  </si>
  <si>
    <t>3.12.1. Define key competencies to support implementation of strategic purchasing strategy and develop a system for prospective competency development and compile a competency development plan for SSA health care related key staff,  (linked to the strategic initiatives 3.11.</t>
  </si>
  <si>
    <t>Functions and competences of the new SSA health care related structure defined</t>
  </si>
  <si>
    <t>Competency development plan for SSA health care related key staff developed</t>
  </si>
  <si>
    <t>Competency development plan for SSA health care related key staff finalised and ready for implementation</t>
  </si>
  <si>
    <t xml:space="preserve">3.13. Develop IT systems </t>
  </si>
  <si>
    <t>3.13.1. Define and prioritize SSA health care related IT system development needs (related to the strategic initiative 3.10.1)</t>
  </si>
  <si>
    <t>3.14. Improve monitoring, reporting and analysis</t>
  </si>
  <si>
    <t>3.14.1. Develop comprehensive SSA health care organizational planning and reporting system, covering the cascade of management tools – translation of strategic planning into operational execution and reporting of performance and outcomes (SSA regional offices performance, strategic purchasing strategy), annual performance report (related to the strategic initiative 3.8.1)</t>
  </si>
  <si>
    <t>4Q2018 strategy execution report prepared and quarterly SPS WG reporting meeting conducted
SOP for the planning and reporting system for the SP Strategy prepared</t>
  </si>
  <si>
    <t xml:space="preserve">1Q2019 strategy execution report prepared  and quarterly SPS WG reporting meeting conducted
</t>
  </si>
  <si>
    <t>2Q2019 strategy execution report prepared  and quarterly SPS WG reporting meeting conducted
SP Strategy 2020-2022 review process plan prepared</t>
  </si>
  <si>
    <t>2Q2019 strategy execution report prepared  and quarterly SPS WG reporting meeting conducted
Template for the annual report (yearbook) 2019 developed based on first year experiences
SP Strategy revision for the period 2020-2022 completed</t>
  </si>
  <si>
    <t>SP Strategy yearbook 2019 prepared</t>
  </si>
  <si>
    <t>Initiative under development with milestone definition</t>
  </si>
  <si>
    <t>Initiative due date with final approval</t>
  </si>
  <si>
    <t>Plan to implement new SSA structure</t>
  </si>
  <si>
    <t>April 2019</t>
  </si>
  <si>
    <t>May 2019</t>
  </si>
  <si>
    <t>June 2019</t>
  </si>
  <si>
    <t>July 2019</t>
  </si>
  <si>
    <t>Aug 2019</t>
  </si>
  <si>
    <t>Sep 2019</t>
  </si>
  <si>
    <t>Oct 2019</t>
  </si>
  <si>
    <t>Nov 2019</t>
  </si>
  <si>
    <t>Dec 2019</t>
  </si>
  <si>
    <t>Establishing the claims management unit by merging/reorganizing the extisting 2 departments and 4 divisions (such as the units of State Programs management, Organizational support, management of primary documentation and management of fullfilled work)</t>
  </si>
  <si>
    <t>Description of Work</t>
  </si>
  <si>
    <t xml:space="preserve">Revise the SSA statute to reflect intended structural changes </t>
  </si>
  <si>
    <t>Staff optimization/recruitment for the claims management office at HQ and BOs</t>
  </si>
  <si>
    <t>Staff optimization/recruitment for the SSA monitoring office at HQ and BOs</t>
  </si>
  <si>
    <t>Staff optimization/recruitment for the SSA pharm office at HQ and BOs</t>
  </si>
  <si>
    <t>Recruit staff from the current personnel for the SSA contracting unit</t>
  </si>
  <si>
    <t xml:space="preserve">Launch a new contracting unit </t>
  </si>
  <si>
    <t>Recruit additional staff for the contracting unit</t>
  </si>
  <si>
    <t xml:space="preserve">Establish planning and monitoring unit </t>
  </si>
  <si>
    <t xml:space="preserve">Recruit staff for the planning and monitoring unit </t>
  </si>
  <si>
    <t xml:space="preserve">Establish unit responsible for developing [pricing, reimbursement and payment methodologies (pricing and payment unit) </t>
  </si>
  <si>
    <t xml:space="preserve">Staff recruitment for pricing unit </t>
  </si>
  <si>
    <t xml:space="preserve">Redesign IT system to support DRG implementation </t>
  </si>
  <si>
    <t xml:space="preserve">Revisit the role of service centers and elaborfate adequate mechanism for provision of drugs for cancer patients </t>
  </si>
  <si>
    <t xml:space="preserve">Establishment of the SSA new structure finalized </t>
  </si>
  <si>
    <t xml:space="preserve"> Redesign IT system to optimize the claims management process </t>
  </si>
  <si>
    <t xml:space="preserve">Develop/finalize job descriptions and a recruitment plan </t>
  </si>
  <si>
    <t>Train newly recruited staff</t>
  </si>
  <si>
    <t xml:space="preserve">New SSA structure legally endorsed, staff recruited and trained, IT system in place to support revised bussiness processes </t>
  </si>
</sst>
</file>

<file path=xl/styles.xml><?xml version="1.0" encoding="utf-8"?>
<styleSheet xmlns="http://schemas.openxmlformats.org/spreadsheetml/2006/main">
  <numFmts count="4">
    <numFmt numFmtId="164" formatCode="_(&quot;$&quot;* #,##0.00_);_(&quot;$&quot;* \(#,##0.00\);_(&quot;$&quot;* &quot;-&quot;??_);_(@_)"/>
    <numFmt numFmtId="165" formatCode="_(* #,##0.00_);_(* \(#,##0.00\);_(* &quot;-&quot;??_);_(@_)"/>
    <numFmt numFmtId="166" formatCode="_-* #,##0.00_-;\-* #,##0.00_-;_-* &quot;-&quot;??_-;_-@_-"/>
    <numFmt numFmtId="167" formatCode="#,##0.00_ ;\-#,##0.00\ "/>
  </numFmts>
  <fonts count="34">
    <font>
      <sz val="11"/>
      <color theme="1"/>
      <name val="Calibri"/>
      <family val="2"/>
      <scheme val="minor"/>
    </font>
    <font>
      <sz val="11"/>
      <color theme="1"/>
      <name val="Calibri"/>
      <family val="2"/>
      <charset val="1"/>
      <scheme val="minor"/>
    </font>
    <font>
      <b/>
      <sz val="11"/>
      <color theme="1"/>
      <name val="Calibri"/>
      <family val="2"/>
      <scheme val="minor"/>
    </font>
    <font>
      <sz val="10"/>
      <name val="Arial"/>
      <family val="2"/>
    </font>
    <font>
      <sz val="10"/>
      <name val="Arial"/>
      <family val="2"/>
      <charset val="204"/>
    </font>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1"/>
      <color theme="1"/>
      <name val="Cambria"/>
      <family val="1"/>
      <charset val="204"/>
      <scheme val="major"/>
    </font>
    <font>
      <sz val="11"/>
      <color theme="1"/>
      <name val="Cambria"/>
      <family val="1"/>
      <charset val="204"/>
      <scheme val="major"/>
    </font>
    <font>
      <b/>
      <sz val="10"/>
      <color theme="1"/>
      <name val="Cambria"/>
      <family val="1"/>
      <charset val="204"/>
      <scheme val="major"/>
    </font>
    <font>
      <sz val="10"/>
      <color theme="1"/>
      <name val="Cambria"/>
      <family val="1"/>
      <charset val="204"/>
      <scheme val="major"/>
    </font>
    <font>
      <sz val="11"/>
      <color rgb="FF000000"/>
      <name val="Cambria"/>
      <family val="1"/>
      <charset val="204"/>
      <scheme val="major"/>
    </font>
    <font>
      <sz val="10"/>
      <color theme="1"/>
      <name val="Calibri"/>
      <family val="2"/>
      <scheme val="minor"/>
    </font>
    <font>
      <sz val="11"/>
      <color theme="1"/>
      <name val="Cambria"/>
      <family val="1"/>
      <scheme val="major"/>
    </font>
    <font>
      <b/>
      <sz val="11"/>
      <color theme="1"/>
      <name val="Cambria"/>
      <family val="1"/>
      <scheme val="major"/>
    </font>
    <font>
      <sz val="10"/>
      <color theme="1"/>
      <name val="Cambria"/>
      <family val="1"/>
      <scheme val="major"/>
    </font>
    <font>
      <b/>
      <sz val="10"/>
      <color theme="1"/>
      <name val="Cambria"/>
      <family val="1"/>
      <scheme val="major"/>
    </font>
    <font>
      <b/>
      <sz val="10"/>
      <color theme="1"/>
      <name val="Calibri"/>
      <family val="2"/>
      <scheme val="minor"/>
    </font>
    <font>
      <sz val="10"/>
      <color theme="1"/>
      <name val="Times New Roman"/>
      <family val="1"/>
    </font>
    <font>
      <u/>
      <sz val="11"/>
      <color theme="10"/>
      <name val="Calibri"/>
      <family val="2"/>
    </font>
    <font>
      <u/>
      <sz val="11"/>
      <color theme="10"/>
      <name val="Cambria"/>
      <family val="1"/>
      <charset val="204"/>
      <scheme val="major"/>
    </font>
    <font>
      <u/>
      <sz val="10"/>
      <color theme="10"/>
      <name val="Cambria"/>
      <family val="1"/>
      <charset val="204"/>
      <scheme val="major"/>
    </font>
    <font>
      <b/>
      <sz val="11"/>
      <color theme="1"/>
      <name val="Arial"/>
      <family val="2"/>
      <charset val="204"/>
    </font>
    <font>
      <sz val="11"/>
      <color theme="1"/>
      <name val="Calibri"/>
      <family val="2"/>
      <charset val="204"/>
      <scheme val="minor"/>
    </font>
    <font>
      <sz val="11"/>
      <color theme="1"/>
      <name val="Arial"/>
      <family val="2"/>
      <charset val="204"/>
    </font>
    <font>
      <b/>
      <sz val="11"/>
      <name val="Arial"/>
      <family val="2"/>
      <charset val="204"/>
    </font>
    <font>
      <sz val="11"/>
      <name val="Arial"/>
      <family val="2"/>
      <charset val="204"/>
    </font>
    <font>
      <sz val="10"/>
      <name val="Calibri"/>
      <family val="2"/>
      <charset val="204"/>
      <scheme val="minor"/>
    </font>
    <font>
      <b/>
      <sz val="10"/>
      <name val="Calibri"/>
      <family val="2"/>
      <scheme val="minor"/>
    </font>
    <font>
      <b/>
      <sz val="12"/>
      <name val="Arial"/>
      <family val="2"/>
      <charset val="204"/>
    </font>
    <font>
      <b/>
      <sz val="10"/>
      <name val="Arial"/>
      <family val="2"/>
      <charset val="204"/>
    </font>
    <font>
      <sz val="10"/>
      <color rgb="FFC00000"/>
      <name val="Arial"/>
      <family val="2"/>
      <charset val="204"/>
    </font>
  </fonts>
  <fills count="13">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39997558519241921"/>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diagonal/>
    </border>
    <border>
      <left/>
      <right style="thin">
        <color auto="1"/>
      </right>
      <top style="thin">
        <color auto="1"/>
      </top>
      <bottom style="thin">
        <color auto="1"/>
      </bottom>
      <diagonal/>
    </border>
    <border>
      <left/>
      <right style="thin">
        <color auto="1"/>
      </right>
      <top/>
      <bottom style="thin">
        <color indexed="64"/>
      </bottom>
      <diagonal/>
    </border>
  </borders>
  <cellStyleXfs count="22">
    <xf numFmtId="0" fontId="0"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9" fontId="3" fillId="0" borderId="0" applyFont="0" applyFill="0" applyBorder="0" applyAlignment="0" applyProtection="0"/>
    <xf numFmtId="9" fontId="4" fillId="0" borderId="0" applyFont="0" applyFill="0" applyBorder="0" applyAlignment="0" applyProtection="0"/>
    <xf numFmtId="166"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1" fillId="0" borderId="0" applyNumberFormat="0" applyFill="0" applyBorder="0" applyAlignment="0" applyProtection="0">
      <alignment vertical="top"/>
      <protection locked="0"/>
    </xf>
    <xf numFmtId="0" fontId="1" fillId="0" borderId="0"/>
  </cellStyleXfs>
  <cellXfs count="196">
    <xf numFmtId="0" fontId="0" fillId="0" borderId="0" xfId="0"/>
    <xf numFmtId="0" fontId="0" fillId="0" borderId="0" xfId="0" applyAlignment="1">
      <alignment wrapText="1"/>
    </xf>
    <xf numFmtId="0" fontId="0" fillId="0" borderId="0" xfId="0" applyFont="1" applyAlignment="1">
      <alignment wrapText="1"/>
    </xf>
    <xf numFmtId="0" fontId="2" fillId="0" borderId="0" xfId="0" applyFont="1" applyAlignment="1">
      <alignment vertical="center" wrapText="1"/>
    </xf>
    <xf numFmtId="166" fontId="0" fillId="0" borderId="0" xfId="17" applyFont="1"/>
    <xf numFmtId="0" fontId="10" fillId="0" borderId="1" xfId="0" applyFont="1" applyBorder="1"/>
    <xf numFmtId="0" fontId="10" fillId="0" borderId="1" xfId="0" applyFont="1" applyFill="1" applyBorder="1"/>
    <xf numFmtId="0" fontId="10" fillId="0" borderId="0" xfId="0" applyFont="1" applyAlignment="1">
      <alignment wrapText="1"/>
    </xf>
    <xf numFmtId="0" fontId="10" fillId="0" borderId="0" xfId="0" applyFont="1"/>
    <xf numFmtId="166" fontId="10" fillId="0" borderId="0" xfId="17" applyFont="1"/>
    <xf numFmtId="0" fontId="12" fillId="0" borderId="4" xfId="0" applyFont="1" applyBorder="1" applyAlignment="1">
      <alignment vertical="center" wrapText="1"/>
    </xf>
    <xf numFmtId="0" fontId="12" fillId="0" borderId="1" xfId="0" applyFont="1" applyBorder="1"/>
    <xf numFmtId="0" fontId="12" fillId="0" borderId="1" xfId="0" applyFont="1" applyFill="1" applyBorder="1"/>
    <xf numFmtId="0" fontId="12" fillId="0" borderId="4" xfId="0" applyFont="1" applyBorder="1" applyAlignment="1">
      <alignment wrapText="1"/>
    </xf>
    <xf numFmtId="0" fontId="11" fillId="0" borderId="1" xfId="0" applyFont="1" applyBorder="1"/>
    <xf numFmtId="0" fontId="11" fillId="2" borderId="5" xfId="0" applyFont="1" applyFill="1" applyBorder="1" applyAlignment="1">
      <alignment wrapText="1"/>
    </xf>
    <xf numFmtId="0" fontId="11" fillId="2" borderId="6" xfId="0" applyFont="1" applyFill="1" applyBorder="1"/>
    <xf numFmtId="0" fontId="12" fillId="0" borderId="6" xfId="0" applyFont="1" applyBorder="1"/>
    <xf numFmtId="0" fontId="12" fillId="0" borderId="0" xfId="0" applyFont="1" applyAlignment="1">
      <alignment wrapText="1"/>
    </xf>
    <xf numFmtId="0" fontId="12" fillId="0" borderId="0" xfId="0" applyFont="1"/>
    <xf numFmtId="166" fontId="12" fillId="0" borderId="0" xfId="17" applyFont="1"/>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66" fontId="11" fillId="2" borderId="7" xfId="17" applyFont="1" applyFill="1" applyBorder="1" applyAlignment="1">
      <alignment horizontal="center" vertical="center" wrapText="1"/>
    </xf>
    <xf numFmtId="166" fontId="12" fillId="0" borderId="8" xfId="17" applyFont="1" applyBorder="1"/>
    <xf numFmtId="0" fontId="9" fillId="0" borderId="1" xfId="0" applyFont="1" applyBorder="1" applyAlignment="1">
      <alignment vertical="center" wrapText="1"/>
    </xf>
    <xf numFmtId="0" fontId="9" fillId="0" borderId="0" xfId="0" applyFont="1" applyAlignment="1">
      <alignment vertical="center" wrapText="1"/>
    </xf>
    <xf numFmtId="166" fontId="9" fillId="2" borderId="1" xfId="17" applyFont="1" applyFill="1" applyBorder="1" applyAlignment="1">
      <alignment vertical="center" wrapText="1"/>
    </xf>
    <xf numFmtId="0" fontId="10" fillId="0" borderId="1" xfId="0" applyFont="1" applyBorder="1" applyAlignment="1">
      <alignment horizontal="justify" vertical="center"/>
    </xf>
    <xf numFmtId="166" fontId="9" fillId="2" borderId="1" xfId="17" applyFont="1" applyFill="1" applyBorder="1"/>
    <xf numFmtId="0" fontId="13" fillId="0" borderId="1" xfId="0" applyFont="1" applyBorder="1" applyAlignment="1">
      <alignment horizontal="justify" vertical="center"/>
    </xf>
    <xf numFmtId="0" fontId="9" fillId="0" borderId="0" xfId="0" applyFont="1"/>
    <xf numFmtId="0" fontId="9" fillId="2" borderId="0" xfId="0" applyFont="1" applyFill="1" applyAlignment="1">
      <alignment wrapText="1"/>
    </xf>
    <xf numFmtId="0" fontId="9" fillId="2" borderId="0" xfId="0" applyFont="1" applyFill="1" applyBorder="1"/>
    <xf numFmtId="166" fontId="9" fillId="2" borderId="0" xfId="17" applyFont="1" applyFill="1"/>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1" fillId="0" borderId="0" xfId="0" applyFont="1" applyBorder="1" applyAlignment="1">
      <alignment vertical="center" wrapText="1"/>
    </xf>
    <xf numFmtId="166" fontId="11" fillId="2" borderId="1" xfId="17" applyFont="1" applyFill="1" applyBorder="1" applyAlignment="1">
      <alignment horizontal="left" vertical="top" wrapText="1"/>
    </xf>
    <xf numFmtId="0" fontId="12" fillId="0" borderId="1" xfId="0" applyFont="1" applyBorder="1" applyAlignment="1">
      <alignment vertical="center" wrapText="1"/>
    </xf>
    <xf numFmtId="166" fontId="12" fillId="0" borderId="1" xfId="17" applyFont="1" applyBorder="1"/>
    <xf numFmtId="167" fontId="12" fillId="0" borderId="1" xfId="17" applyNumberFormat="1" applyFont="1" applyBorder="1"/>
    <xf numFmtId="166" fontId="11" fillId="2" borderId="1" xfId="17" applyFont="1" applyFill="1" applyBorder="1"/>
    <xf numFmtId="0" fontId="11" fillId="0" borderId="0" xfId="0" applyFont="1"/>
    <xf numFmtId="0" fontId="11" fillId="2" borderId="0" xfId="0" applyFont="1" applyFill="1" applyAlignment="1">
      <alignment wrapText="1"/>
    </xf>
    <xf numFmtId="0" fontId="11" fillId="2" borderId="0" xfId="0" applyFont="1" applyFill="1" applyBorder="1"/>
    <xf numFmtId="166" fontId="11" fillId="2" borderId="0" xfId="17" applyFont="1" applyFill="1"/>
    <xf numFmtId="0" fontId="9" fillId="0" borderId="1" xfId="0" applyFont="1" applyBorder="1" applyAlignment="1">
      <alignment horizontal="center" vertical="center" wrapText="1"/>
    </xf>
    <xf numFmtId="166" fontId="9" fillId="2" borderId="1" xfId="17" applyFont="1" applyFill="1" applyBorder="1" applyAlignment="1">
      <alignment horizontal="center" vertical="center" wrapText="1"/>
    </xf>
    <xf numFmtId="0" fontId="10" fillId="0" borderId="1" xfId="0" applyFont="1" applyBorder="1" applyAlignment="1">
      <alignment horizontal="center"/>
    </xf>
    <xf numFmtId="166" fontId="9" fillId="2" borderId="1" xfId="17" applyFont="1" applyFill="1" applyBorder="1" applyAlignment="1">
      <alignment horizontal="center"/>
    </xf>
    <xf numFmtId="0" fontId="10" fillId="0" borderId="0" xfId="0" applyFont="1" applyAlignment="1">
      <alignment horizontal="center"/>
    </xf>
    <xf numFmtId="166" fontId="10" fillId="0" borderId="0" xfId="17" applyFont="1" applyAlignment="1">
      <alignment horizontal="center"/>
    </xf>
    <xf numFmtId="166" fontId="9" fillId="2" borderId="0" xfId="17" applyFont="1" applyFill="1" applyAlignment="1">
      <alignment horizontal="center"/>
    </xf>
    <xf numFmtId="0" fontId="9" fillId="0" borderId="0" xfId="0" applyFont="1" applyAlignment="1">
      <alignment horizontal="center" vertical="center" wrapText="1"/>
    </xf>
    <xf numFmtId="0" fontId="12" fillId="0" borderId="1" xfId="0" applyFont="1" applyBorder="1" applyAlignment="1">
      <alignment vertical="center"/>
    </xf>
    <xf numFmtId="166" fontId="11" fillId="2" borderId="8" xfId="17" applyFont="1" applyFill="1" applyBorder="1" applyAlignment="1">
      <alignment vertical="center"/>
    </xf>
    <xf numFmtId="0" fontId="11" fillId="3" borderId="1" xfId="0" applyFont="1" applyFill="1" applyBorder="1" applyAlignment="1">
      <alignment horizontal="center" vertical="center" wrapText="1"/>
    </xf>
    <xf numFmtId="0" fontId="0" fillId="3" borderId="1" xfId="0" applyFill="1" applyBorder="1" applyAlignment="1">
      <alignment horizontal="center"/>
    </xf>
    <xf numFmtId="0" fontId="0" fillId="3" borderId="1" xfId="0" applyFill="1" applyBorder="1"/>
    <xf numFmtId="0" fontId="2" fillId="0" borderId="0" xfId="0" applyFont="1"/>
    <xf numFmtId="166" fontId="9" fillId="2" borderId="8" xfId="17" applyFont="1" applyFill="1" applyBorder="1"/>
    <xf numFmtId="0" fontId="2" fillId="0" borderId="0" xfId="0" applyFont="1" applyAlignment="1">
      <alignment wrapText="1"/>
    </xf>
    <xf numFmtId="166" fontId="2" fillId="0" borderId="0" xfId="17" applyFont="1"/>
    <xf numFmtId="0" fontId="2" fillId="3" borderId="1" xfId="0" applyFont="1" applyFill="1" applyBorder="1" applyAlignment="1">
      <alignment horizontal="center"/>
    </xf>
    <xf numFmtId="0" fontId="2" fillId="0" borderId="0" xfId="0" applyFont="1" applyAlignment="1">
      <alignment horizontal="center" vertical="center"/>
    </xf>
    <xf numFmtId="0" fontId="0" fillId="3" borderId="1" xfId="0" applyFill="1" applyBorder="1" applyAlignment="1">
      <alignment horizontal="center" vertical="center"/>
    </xf>
    <xf numFmtId="0" fontId="14" fillId="0" borderId="0" xfId="0" applyFont="1"/>
    <xf numFmtId="0" fontId="0" fillId="3" borderId="1" xfId="0" applyFont="1" applyFill="1" applyBorder="1"/>
    <xf numFmtId="0" fontId="15" fillId="3" borderId="1" xfId="0" applyFont="1" applyFill="1" applyBorder="1"/>
    <xf numFmtId="0" fontId="15" fillId="0" borderId="0" xfId="0" applyFont="1"/>
    <xf numFmtId="0" fontId="16" fillId="0" borderId="0" xfId="0" applyFont="1"/>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0" borderId="0" xfId="0" applyFont="1" applyAlignment="1">
      <alignment wrapText="1"/>
    </xf>
    <xf numFmtId="0" fontId="15" fillId="3" borderId="1" xfId="0" applyFont="1" applyFill="1" applyBorder="1" applyAlignment="1">
      <alignment horizontal="center"/>
    </xf>
    <xf numFmtId="0" fontId="15" fillId="0" borderId="0" xfId="0" applyFont="1" applyAlignment="1">
      <alignment horizontal="center"/>
    </xf>
    <xf numFmtId="0" fontId="15" fillId="3" borderId="11" xfId="0" applyFont="1" applyFill="1" applyBorder="1" applyAlignment="1">
      <alignment horizontal="center"/>
    </xf>
    <xf numFmtId="0" fontId="15" fillId="3" borderId="12" xfId="0" applyFont="1" applyFill="1" applyBorder="1" applyAlignment="1">
      <alignment horizontal="center"/>
    </xf>
    <xf numFmtId="0" fontId="15" fillId="3" borderId="13" xfId="0" applyFont="1" applyFill="1" applyBorder="1" applyAlignment="1">
      <alignment horizontal="center"/>
    </xf>
    <xf numFmtId="0" fontId="18" fillId="3" borderId="1" xfId="0" applyFont="1" applyFill="1" applyBorder="1" applyAlignment="1">
      <alignment horizontal="center" vertical="center" wrapText="1"/>
    </xf>
    <xf numFmtId="0" fontId="14" fillId="0" borderId="0" xfId="0" applyFont="1" applyAlignment="1">
      <alignment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166" fontId="11" fillId="2" borderId="1" xfId="17" applyFont="1" applyFill="1" applyBorder="1" applyAlignment="1">
      <alignment horizontal="center" vertical="center" wrapText="1"/>
    </xf>
    <xf numFmtId="0" fontId="14" fillId="3" borderId="1" xfId="0" applyFont="1" applyFill="1" applyBorder="1" applyAlignment="1">
      <alignment horizontal="center"/>
    </xf>
    <xf numFmtId="0" fontId="19" fillId="0" borderId="0" xfId="0" applyFont="1" applyAlignment="1">
      <alignment horizontal="center" vertical="center"/>
    </xf>
    <xf numFmtId="0" fontId="14" fillId="0" borderId="0" xfId="0" applyFont="1" applyFill="1" applyBorder="1"/>
    <xf numFmtId="0" fontId="14" fillId="0" borderId="0" xfId="0" applyFont="1" applyFill="1" applyBorder="1" applyAlignment="1">
      <alignment horizontal="center" vertical="center" wrapText="1"/>
    </xf>
    <xf numFmtId="0" fontId="14" fillId="0" borderId="0" xfId="0" applyFont="1" applyFill="1"/>
    <xf numFmtId="0" fontId="20" fillId="0" borderId="0" xfId="0" applyFont="1" applyAlignment="1">
      <alignment vertical="center" wrapText="1"/>
    </xf>
    <xf numFmtId="166" fontId="14" fillId="0" borderId="0" xfId="17" applyFont="1"/>
    <xf numFmtId="0" fontId="19" fillId="0" borderId="0" xfId="0" applyFont="1" applyAlignment="1">
      <alignment vertical="center" wrapText="1"/>
    </xf>
    <xf numFmtId="0" fontId="17" fillId="3" borderId="1" xfId="0" applyFont="1" applyFill="1" applyBorder="1" applyAlignment="1">
      <alignment horizontal="center" wrapText="1"/>
    </xf>
    <xf numFmtId="0" fontId="14" fillId="3" borderId="1" xfId="0" applyFont="1" applyFill="1" applyBorder="1"/>
    <xf numFmtId="0" fontId="9" fillId="4" borderId="1" xfId="0" applyFont="1" applyFill="1" applyBorder="1" applyAlignment="1">
      <alignment horizontal="center" vertical="center" wrapText="1"/>
    </xf>
    <xf numFmtId="0" fontId="0" fillId="0" borderId="0" xfId="0" applyFont="1"/>
    <xf numFmtId="0" fontId="10" fillId="0" borderId="1" xfId="0" applyFont="1" applyBorder="1" applyAlignment="1">
      <alignment horizontal="left" vertical="center" wrapText="1"/>
    </xf>
    <xf numFmtId="0" fontId="10" fillId="0" borderId="1" xfId="0" applyFont="1" applyBorder="1" applyAlignment="1">
      <alignment wrapText="1"/>
    </xf>
    <xf numFmtId="0" fontId="10" fillId="0" borderId="1" xfId="0" applyFont="1" applyBorder="1" applyAlignment="1">
      <alignment horizontal="center" vertical="center"/>
    </xf>
    <xf numFmtId="0" fontId="10"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wrapText="1"/>
    </xf>
    <xf numFmtId="0" fontId="10" fillId="0" borderId="0" xfId="0" applyFont="1" applyBorder="1" applyAlignment="1">
      <alignment horizontal="left" vertical="center" wrapText="1"/>
    </xf>
    <xf numFmtId="12" fontId="10" fillId="0" borderId="1" xfId="0" applyNumberFormat="1" applyFont="1" applyBorder="1" applyAlignment="1">
      <alignment horizontal="center" vertical="center" wrapText="1"/>
    </xf>
    <xf numFmtId="0" fontId="10" fillId="0" borderId="16"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vertical="center" wrapText="1"/>
    </xf>
    <xf numFmtId="0" fontId="2" fillId="0" borderId="0" xfId="0" applyFont="1" applyAlignment="1">
      <alignment horizontal="center"/>
    </xf>
    <xf numFmtId="0" fontId="11" fillId="3" borderId="1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22" fillId="3" borderId="11" xfId="20" applyFont="1" applyFill="1" applyBorder="1" applyAlignment="1" applyProtection="1">
      <alignment horizontal="left" vertical="center" wrapText="1"/>
    </xf>
    <xf numFmtId="0" fontId="22" fillId="3" borderId="13" xfId="20" applyFont="1" applyFill="1" applyBorder="1" applyAlignment="1" applyProtection="1">
      <alignment horizontal="left" vertical="center" wrapText="1"/>
    </xf>
    <xf numFmtId="0" fontId="22" fillId="3" borderId="11" xfId="20" applyFont="1" applyFill="1" applyBorder="1" applyAlignment="1" applyProtection="1">
      <alignment horizontal="center" vertical="center" wrapText="1"/>
    </xf>
    <xf numFmtId="0" fontId="22" fillId="3" borderId="12" xfId="20" applyFont="1" applyFill="1" applyBorder="1" applyAlignment="1" applyProtection="1">
      <alignment horizontal="center" vertical="center" wrapText="1"/>
    </xf>
    <xf numFmtId="0" fontId="22" fillId="3" borderId="13" xfId="20" applyFont="1" applyFill="1" applyBorder="1" applyAlignment="1" applyProtection="1">
      <alignment horizontal="center" vertical="center" wrapText="1"/>
    </xf>
    <xf numFmtId="0" fontId="23" fillId="3" borderId="11" xfId="20" applyFont="1" applyFill="1" applyBorder="1" applyAlignment="1" applyProtection="1">
      <alignment horizontal="center" vertical="center" wrapText="1"/>
    </xf>
    <xf numFmtId="0" fontId="23" fillId="3" borderId="12" xfId="20" applyFont="1" applyFill="1" applyBorder="1" applyAlignment="1" applyProtection="1">
      <alignment horizontal="center" vertical="center" wrapText="1"/>
    </xf>
    <xf numFmtId="0" fontId="23" fillId="3" borderId="13" xfId="20" applyFont="1" applyFill="1" applyBorder="1" applyAlignment="1" applyProtection="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0" borderId="0" xfId="0" applyFont="1" applyAlignment="1">
      <alignment horizontal="left" vertical="center" wrapText="1"/>
    </xf>
    <xf numFmtId="0" fontId="10" fillId="0" borderId="1" xfId="0" applyFont="1" applyBorder="1" applyAlignment="1">
      <alignment horizontal="center"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3" xfId="0" applyFont="1" applyBorder="1" applyAlignment="1">
      <alignment horizontal="left" vertical="center" wrapText="1"/>
    </xf>
    <xf numFmtId="0" fontId="9" fillId="5" borderId="1" xfId="0" applyFont="1" applyFill="1" applyBorder="1" applyAlignment="1">
      <alignment horizontal="center"/>
    </xf>
    <xf numFmtId="0" fontId="24" fillId="6" borderId="1" xfId="9" applyFont="1" applyFill="1" applyBorder="1" applyAlignment="1">
      <alignment vertical="center" wrapText="1"/>
    </xf>
    <xf numFmtId="0" fontId="24" fillId="6" borderId="1" xfId="9" applyFont="1" applyFill="1" applyBorder="1" applyAlignment="1">
      <alignment horizontal="left" vertical="center" wrapText="1"/>
    </xf>
    <xf numFmtId="0" fontId="25" fillId="7" borderId="0" xfId="9" applyFont="1" applyFill="1" applyBorder="1" applyAlignment="1">
      <alignment vertical="top" wrapText="1"/>
    </xf>
    <xf numFmtId="0" fontId="24" fillId="6" borderId="1" xfId="9" applyFont="1" applyFill="1" applyBorder="1" applyAlignment="1">
      <alignment vertical="center" wrapText="1"/>
    </xf>
    <xf numFmtId="0" fontId="26" fillId="7" borderId="1" xfId="9" applyFont="1" applyFill="1" applyBorder="1" applyAlignment="1">
      <alignment vertical="center" wrapText="1"/>
    </xf>
    <xf numFmtId="0" fontId="26" fillId="8" borderId="1" xfId="9" applyFont="1" applyFill="1" applyBorder="1" applyAlignment="1">
      <alignment horizontal="left" vertical="center" wrapText="1"/>
    </xf>
    <xf numFmtId="0" fontId="26" fillId="9" borderId="1" xfId="9" applyFont="1" applyFill="1" applyBorder="1" applyAlignment="1">
      <alignment horizontal="left" vertical="center" wrapText="1"/>
    </xf>
    <xf numFmtId="0" fontId="26" fillId="9" borderId="1" xfId="9" applyFont="1" applyFill="1" applyBorder="1" applyAlignment="1">
      <alignment horizontal="left" vertical="center" wrapText="1"/>
    </xf>
    <xf numFmtId="0" fontId="26" fillId="10" borderId="1" xfId="9" applyFont="1" applyFill="1" applyBorder="1" applyAlignment="1">
      <alignment horizontal="left" vertical="center" wrapText="1"/>
    </xf>
    <xf numFmtId="0" fontId="26" fillId="0" borderId="1" xfId="9" applyFont="1" applyBorder="1" applyAlignment="1">
      <alignment horizontal="left" vertical="center" wrapText="1"/>
    </xf>
    <xf numFmtId="0" fontId="26" fillId="7" borderId="1" xfId="9" applyFont="1" applyFill="1" applyBorder="1" applyAlignment="1">
      <alignment horizontal="left" vertical="center" wrapText="1"/>
    </xf>
    <xf numFmtId="0" fontId="25" fillId="0" borderId="0" xfId="9" applyFont="1" applyBorder="1" applyAlignment="1">
      <alignment vertical="top" wrapText="1"/>
    </xf>
    <xf numFmtId="0" fontId="26" fillId="8" borderId="1" xfId="9" applyFont="1" applyFill="1" applyBorder="1" applyAlignment="1">
      <alignment horizontal="left" vertical="center" wrapText="1"/>
    </xf>
    <xf numFmtId="0" fontId="26" fillId="0" borderId="1" xfId="9" applyFont="1" applyFill="1" applyBorder="1" applyAlignment="1">
      <alignment horizontal="left" vertical="center" wrapText="1"/>
    </xf>
    <xf numFmtId="0" fontId="26" fillId="0" borderId="1" xfId="9" applyFont="1" applyBorder="1" applyAlignment="1">
      <alignment vertical="center" wrapText="1"/>
    </xf>
    <xf numFmtId="0" fontId="27" fillId="6" borderId="1" xfId="9" applyFont="1" applyFill="1" applyBorder="1" applyAlignment="1">
      <alignment vertical="center" wrapText="1"/>
    </xf>
    <xf numFmtId="0" fontId="28" fillId="7" borderId="1" xfId="9" applyFont="1" applyFill="1" applyBorder="1" applyAlignment="1">
      <alignment vertical="center" wrapText="1"/>
    </xf>
    <xf numFmtId="0" fontId="28" fillId="10" borderId="1" xfId="9" applyFont="1" applyFill="1" applyBorder="1" applyAlignment="1">
      <alignment horizontal="left" vertical="center" wrapText="1"/>
    </xf>
    <xf numFmtId="0" fontId="28" fillId="8" borderId="1" xfId="9" applyFont="1" applyFill="1" applyBorder="1" applyAlignment="1">
      <alignment horizontal="left" vertical="center" wrapText="1"/>
    </xf>
    <xf numFmtId="0" fontId="28" fillId="0" borderId="1" xfId="9" applyFont="1" applyBorder="1" applyAlignment="1">
      <alignment horizontal="left" vertical="center" wrapText="1"/>
    </xf>
    <xf numFmtId="0" fontId="26" fillId="3" borderId="1" xfId="9" applyFont="1" applyFill="1" applyBorder="1" applyAlignment="1">
      <alignment horizontal="left" vertical="center" wrapText="1"/>
    </xf>
    <xf numFmtId="0" fontId="26" fillId="8" borderId="0" xfId="9" applyFont="1" applyFill="1" applyBorder="1" applyAlignment="1">
      <alignment vertical="center" wrapText="1"/>
    </xf>
    <xf numFmtId="0" fontId="26" fillId="0" borderId="0" xfId="9" applyFont="1" applyBorder="1" applyAlignment="1">
      <alignment vertical="center" wrapText="1"/>
    </xf>
    <xf numFmtId="0" fontId="26" fillId="0" borderId="0" xfId="9" applyFont="1" applyBorder="1" applyAlignment="1">
      <alignment horizontal="left" vertical="center" wrapText="1"/>
    </xf>
    <xf numFmtId="0" fontId="26" fillId="10" borderId="0" xfId="9" applyFont="1" applyFill="1" applyBorder="1" applyAlignment="1">
      <alignment vertical="center" wrapText="1"/>
    </xf>
    <xf numFmtId="0" fontId="24" fillId="0" borderId="0" xfId="9" applyFont="1" applyBorder="1" applyAlignment="1">
      <alignment vertical="center" wrapText="1"/>
    </xf>
    <xf numFmtId="0" fontId="29" fillId="0" borderId="0" xfId="9" applyFont="1" applyBorder="1" applyAlignment="1">
      <alignment vertical="top" wrapText="1"/>
    </xf>
    <xf numFmtId="0" fontId="30" fillId="7" borderId="0" xfId="9" applyFont="1" applyFill="1" applyBorder="1" applyAlignment="1">
      <alignment vertical="top" wrapText="1"/>
    </xf>
    <xf numFmtId="0" fontId="4" fillId="0" borderId="0" xfId="9" applyFont="1" applyBorder="1" applyAlignment="1">
      <alignment horizontal="center" vertical="top" wrapText="1"/>
    </xf>
    <xf numFmtId="0" fontId="31" fillId="0" borderId="0" xfId="9" applyFont="1" applyBorder="1" applyAlignment="1">
      <alignment horizontal="left" vertical="top" wrapText="1"/>
    </xf>
    <xf numFmtId="0" fontId="4" fillId="0" borderId="0" xfId="9" applyFont="1" applyBorder="1" applyAlignment="1">
      <alignment vertical="top" wrapText="1"/>
    </xf>
    <xf numFmtId="0" fontId="32" fillId="11" borderId="1" xfId="9" applyFont="1" applyFill="1" applyBorder="1" applyAlignment="1">
      <alignment horizontal="center" vertical="top" wrapText="1"/>
    </xf>
    <xf numFmtId="0" fontId="32" fillId="11" borderId="1" xfId="9" applyFont="1" applyFill="1" applyBorder="1" applyAlignment="1">
      <alignment horizontal="center" vertical="center" wrapText="1"/>
    </xf>
    <xf numFmtId="17" fontId="32" fillId="11" borderId="1" xfId="9" applyNumberFormat="1" applyFont="1" applyFill="1" applyBorder="1" applyAlignment="1">
      <alignment horizontal="center" vertical="top" wrapText="1"/>
    </xf>
    <xf numFmtId="17" fontId="32" fillId="11" borderId="1" xfId="9" applyNumberFormat="1" applyFont="1" applyFill="1" applyBorder="1" applyAlignment="1">
      <alignment vertical="top" wrapText="1"/>
    </xf>
    <xf numFmtId="0" fontId="4" fillId="0" borderId="1" xfId="9" applyFont="1" applyBorder="1" applyAlignment="1">
      <alignment vertical="top" wrapText="1"/>
    </xf>
    <xf numFmtId="0" fontId="4" fillId="7" borderId="1" xfId="9" applyFont="1" applyFill="1" applyBorder="1" applyAlignment="1">
      <alignment horizontal="left" vertical="center" wrapText="1"/>
    </xf>
    <xf numFmtId="0" fontId="4" fillId="12" borderId="1" xfId="9" applyFont="1" applyFill="1" applyBorder="1" applyAlignment="1">
      <alignment vertical="top" wrapText="1"/>
    </xf>
    <xf numFmtId="0" fontId="4" fillId="5" borderId="1" xfId="9" applyFont="1" applyFill="1" applyBorder="1" applyAlignment="1">
      <alignment horizontal="left" vertical="top" wrapText="1"/>
    </xf>
    <xf numFmtId="0" fontId="4" fillId="0" borderId="1" xfId="9" applyFont="1" applyFill="1" applyBorder="1" applyAlignment="1">
      <alignment horizontal="left" vertical="top" wrapText="1"/>
    </xf>
    <xf numFmtId="0" fontId="4" fillId="0" borderId="1" xfId="9" applyFont="1" applyFill="1" applyBorder="1" applyAlignment="1">
      <alignment vertical="top" wrapText="1"/>
    </xf>
    <xf numFmtId="0" fontId="4" fillId="5" borderId="1" xfId="9" applyFont="1" applyFill="1" applyBorder="1" applyAlignment="1">
      <alignment vertical="top" wrapText="1"/>
    </xf>
    <xf numFmtId="0" fontId="4" fillId="12" borderId="1" xfId="9" applyFont="1" applyFill="1" applyBorder="1" applyAlignment="1">
      <alignment horizontal="left" vertical="top" wrapText="1"/>
    </xf>
    <xf numFmtId="0" fontId="4" fillId="0" borderId="1" xfId="21" applyFont="1" applyBorder="1" applyAlignment="1">
      <alignment horizontal="justify" vertical="center" wrapText="1"/>
    </xf>
    <xf numFmtId="0" fontId="4" fillId="0" borderId="1" xfId="21" applyFont="1" applyBorder="1" applyAlignment="1">
      <alignment vertical="center" wrapText="1"/>
    </xf>
    <xf numFmtId="0" fontId="4" fillId="0" borderId="0" xfId="21" applyFont="1" applyAlignment="1">
      <alignment vertical="center"/>
    </xf>
    <xf numFmtId="0" fontId="4" fillId="0" borderId="0" xfId="21" applyFont="1" applyAlignment="1">
      <alignment horizontal="left" vertical="center"/>
    </xf>
    <xf numFmtId="0" fontId="4" fillId="0" borderId="0" xfId="9" applyFont="1" applyBorder="1" applyAlignment="1">
      <alignment vertical="center" wrapText="1"/>
    </xf>
    <xf numFmtId="0" fontId="33" fillId="7" borderId="1" xfId="9" applyFont="1" applyFill="1" applyBorder="1" applyAlignment="1">
      <alignment horizontal="left" vertical="center" wrapText="1"/>
    </xf>
  </cellXfs>
  <cellStyles count="22">
    <cellStyle name="Comma" xfId="17" builtinId="3"/>
    <cellStyle name="Comma 2" xfId="1"/>
    <cellStyle name="Comma 3" xfId="2"/>
    <cellStyle name="Comma 4" xfId="3"/>
    <cellStyle name="Comma 4 2" xfId="4"/>
    <cellStyle name="Comma 5" xfId="5"/>
    <cellStyle name="Comma 5 2" xfId="6"/>
    <cellStyle name="Comma 6" xfId="7"/>
    <cellStyle name="Currency 2" xfId="8"/>
    <cellStyle name="Followed Hyperlink" xfId="19" builtinId="9" hidden="1"/>
    <cellStyle name="Hyperlink" xfId="18" builtinId="8" hidden="1"/>
    <cellStyle name="Hyperlink" xfId="20" builtinId="8"/>
    <cellStyle name="Normal" xfId="0" builtinId="0"/>
    <cellStyle name="Normal 2" xfId="9"/>
    <cellStyle name="Normal 2 2" xfId="10"/>
    <cellStyle name="Normal 2_sashtato 2009" xfId="11"/>
    <cellStyle name="Normal 3" xfId="12"/>
    <cellStyle name="Normal 4" xfId="13"/>
    <cellStyle name="Normal 5" xfId="14"/>
    <cellStyle name="Normal 6" xfId="21"/>
    <cellStyle name="Percent 2" xfId="15"/>
    <cellStyle name="Percent 3" xfId="16"/>
  </cellStyles>
  <dxfs count="0"/>
  <tableStyles count="0" defaultTableStyle="TableStyleMedium9" defaultPivotStyle="PivotStyleLight16"/>
  <colors>
    <mruColors>
      <color rgb="FF00FF00"/>
      <color rgb="FF24E23B"/>
      <color rgb="FF12B62D"/>
      <color rgb="FF3395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304800</xdr:colOff>
      <xdr:row>2</xdr:row>
      <xdr:rowOff>0</xdr:rowOff>
    </xdr:to>
    <xdr:sp macro="" textlink="">
      <xdr:nvSpPr>
        <xdr:cNvPr id="2" name="Rectangle 1"/>
        <xdr:cNvSpPr>
          <a:spLocks noChangeArrowheads="1"/>
        </xdr:cNvSpPr>
      </xdr:nvSpPr>
      <xdr:spPr bwMode="auto">
        <a:xfrm>
          <a:off x="0" y="0"/>
          <a:ext cx="8839200" cy="381000"/>
        </a:xfrm>
        <a:prstGeom prst="rect">
          <a:avLst/>
        </a:prstGeom>
        <a:noFill/>
        <a:ln w="9525">
          <a:no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00B050"/>
              </a:solidFill>
              <a:latin typeface="Sylfaen" pitchFamily="18" charset="0"/>
            </a:rPr>
            <a:t>Tbilisi Service Center</a:t>
          </a:r>
          <a:endParaRPr lang="ka-GE" sz="1400" b="1">
            <a:solidFill>
              <a:srgbClr val="00B050"/>
            </a:solidFill>
            <a:latin typeface="Sylfaen" pitchFamily="18" charset="0"/>
          </a:endParaRPr>
        </a:p>
      </xdr:txBody>
    </xdr:sp>
    <xdr:clientData/>
  </xdr:twoCellAnchor>
  <xdr:twoCellAnchor>
    <xdr:from>
      <xdr:col>0</xdr:col>
      <xdr:colOff>209550</xdr:colOff>
      <xdr:row>14</xdr:row>
      <xdr:rowOff>19049</xdr:rowOff>
    </xdr:from>
    <xdr:to>
      <xdr:col>4</xdr:col>
      <xdr:colOff>285750</xdr:colOff>
      <xdr:row>21</xdr:row>
      <xdr:rowOff>28574</xdr:rowOff>
    </xdr:to>
    <xdr:sp macro="" textlink="">
      <xdr:nvSpPr>
        <xdr:cNvPr id="3" name="Text Box 98"/>
        <xdr:cNvSpPr txBox="1">
          <a:spLocks noChangeArrowheads="1"/>
        </xdr:cNvSpPr>
      </xdr:nvSpPr>
      <xdr:spPr bwMode="auto">
        <a:xfrm>
          <a:off x="209550" y="2686049"/>
          <a:ext cx="2514600" cy="1343025"/>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a:latin typeface="Sylfaen" pitchFamily="18" charset="0"/>
          </a:endParaRPr>
        </a:p>
        <a:p>
          <a:pPr algn="ctr">
            <a:spcBef>
              <a:spcPct val="50000"/>
            </a:spcBef>
          </a:pPr>
          <a:r>
            <a:rPr lang="en-US" sz="1200" b="1" i="0" u="none" strike="noStrike" kern="1200">
              <a:solidFill>
                <a:schemeClr val="tx1"/>
              </a:solidFill>
              <a:effectLst/>
              <a:latin typeface="+mn-lt"/>
              <a:ea typeface="+mn-ea"/>
              <a:cs typeface="+mn-cs"/>
            </a:rPr>
            <a:t>Vake Saburtalo Service</a:t>
          </a:r>
          <a:r>
            <a:rPr lang="en-US" sz="1200" b="1" i="0" u="none" strike="noStrike" kern="1200" baseline="0">
              <a:solidFill>
                <a:schemeClr val="tx1"/>
              </a:solidFill>
              <a:effectLst/>
              <a:latin typeface="+mn-lt"/>
              <a:ea typeface="+mn-ea"/>
              <a:cs typeface="+mn-cs"/>
            </a:rPr>
            <a:t> Center</a:t>
          </a:r>
          <a:endParaRPr lang="ka-GE" sz="1200" b="1" kern="1200">
            <a:solidFill>
              <a:schemeClr val="tx1"/>
            </a:solidFill>
            <a:latin typeface="+mn-lt"/>
            <a:ea typeface="+mn-ea"/>
            <a:cs typeface="+mn-cs"/>
          </a:endParaRPr>
        </a:p>
      </xdr:txBody>
    </xdr:sp>
    <xdr:clientData/>
  </xdr:twoCellAnchor>
  <xdr:twoCellAnchor>
    <xdr:from>
      <xdr:col>4</xdr:col>
      <xdr:colOff>476250</xdr:colOff>
      <xdr:row>14</xdr:row>
      <xdr:rowOff>57149</xdr:rowOff>
    </xdr:from>
    <xdr:to>
      <xdr:col>8</xdr:col>
      <xdr:colOff>552450</xdr:colOff>
      <xdr:row>21</xdr:row>
      <xdr:rowOff>38100</xdr:rowOff>
    </xdr:to>
    <xdr:sp macro="" textlink="">
      <xdr:nvSpPr>
        <xdr:cNvPr id="4" name="Text Box 98"/>
        <xdr:cNvSpPr txBox="1">
          <a:spLocks noChangeArrowheads="1"/>
        </xdr:cNvSpPr>
      </xdr:nvSpPr>
      <xdr:spPr bwMode="auto">
        <a:xfrm>
          <a:off x="2914650" y="2724149"/>
          <a:ext cx="2514600" cy="1314451"/>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en-US" sz="1200" b="1">
            <a:latin typeface="Sylfaen" pitchFamily="18" charset="0"/>
          </a:endParaRPr>
        </a:p>
        <a:p>
          <a:pPr algn="ctr">
            <a:spcBef>
              <a:spcPct val="50000"/>
            </a:spcBef>
          </a:pPr>
          <a:r>
            <a:rPr lang="en-US" sz="1200" b="1">
              <a:latin typeface="Sylfaen" pitchFamily="18" charset="0"/>
            </a:rPr>
            <a:t>Isani Samgori Service</a:t>
          </a:r>
          <a:r>
            <a:rPr lang="en-US" sz="1200" b="1" baseline="0">
              <a:latin typeface="Sylfaen" pitchFamily="18" charset="0"/>
            </a:rPr>
            <a:t> Center</a:t>
          </a:r>
          <a:endParaRPr lang="ka-GE" sz="1200">
            <a:latin typeface="Sylfaen" pitchFamily="18" charset="0"/>
          </a:endParaRPr>
        </a:p>
      </xdr:txBody>
    </xdr:sp>
    <xdr:clientData/>
  </xdr:twoCellAnchor>
  <xdr:twoCellAnchor>
    <xdr:from>
      <xdr:col>9</xdr:col>
      <xdr:colOff>161925</xdr:colOff>
      <xdr:row>14</xdr:row>
      <xdr:rowOff>38101</xdr:rowOff>
    </xdr:from>
    <xdr:to>
      <xdr:col>13</xdr:col>
      <xdr:colOff>466725</xdr:colOff>
      <xdr:row>21</xdr:row>
      <xdr:rowOff>47625</xdr:rowOff>
    </xdr:to>
    <xdr:sp macro="" textlink="">
      <xdr:nvSpPr>
        <xdr:cNvPr id="5" name="Text Box 98"/>
        <xdr:cNvSpPr txBox="1">
          <a:spLocks noChangeArrowheads="1"/>
        </xdr:cNvSpPr>
      </xdr:nvSpPr>
      <xdr:spPr bwMode="auto">
        <a:xfrm>
          <a:off x="5648325" y="2705101"/>
          <a:ext cx="2743200" cy="1343024"/>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a:latin typeface="Sylfaen" pitchFamily="18" charset="0"/>
          </a:endParaRPr>
        </a:p>
        <a:p>
          <a:pPr algn="ctr">
            <a:spcBef>
              <a:spcPct val="50000"/>
            </a:spcBef>
          </a:pPr>
          <a:r>
            <a:rPr lang="en-US" sz="1200" b="1" i="0" u="none" strike="noStrike" kern="1200">
              <a:solidFill>
                <a:schemeClr val="tx1"/>
              </a:solidFill>
              <a:effectLst/>
              <a:latin typeface="+mn-lt"/>
              <a:ea typeface="+mn-ea"/>
              <a:cs typeface="+mn-cs"/>
            </a:rPr>
            <a:t>Gldani Nadzaladevi Service Center</a:t>
          </a:r>
          <a:endParaRPr lang="ka-GE" sz="1200" b="0">
            <a:latin typeface="Sylfaen" pitchFamily="18" charset="0"/>
          </a:endParaRPr>
        </a:p>
      </xdr:txBody>
    </xdr:sp>
    <xdr:clientData/>
  </xdr:twoCellAnchor>
  <xdr:twoCellAnchor>
    <xdr:from>
      <xdr:col>1</xdr:col>
      <xdr:colOff>314325</xdr:colOff>
      <xdr:row>23</xdr:row>
      <xdr:rowOff>47625</xdr:rowOff>
    </xdr:from>
    <xdr:to>
      <xdr:col>6</xdr:col>
      <xdr:colOff>276225</xdr:colOff>
      <xdr:row>29</xdr:row>
      <xdr:rowOff>161925</xdr:rowOff>
    </xdr:to>
    <xdr:sp macro="" textlink="">
      <xdr:nvSpPr>
        <xdr:cNvPr id="6" name="Text Box 98"/>
        <xdr:cNvSpPr txBox="1">
          <a:spLocks noChangeArrowheads="1"/>
        </xdr:cNvSpPr>
      </xdr:nvSpPr>
      <xdr:spPr bwMode="auto">
        <a:xfrm>
          <a:off x="923925" y="4429125"/>
          <a:ext cx="3009900" cy="1257300"/>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i="0" u="none" strike="noStrike" kern="1200">
            <a:solidFill>
              <a:schemeClr val="tx1"/>
            </a:solidFill>
            <a:effectLst/>
            <a:latin typeface="+mn-lt"/>
            <a:ea typeface="+mn-ea"/>
            <a:cs typeface="+mn-cs"/>
          </a:endParaRPr>
        </a:p>
        <a:p>
          <a:pPr marL="0" marR="0" indent="0" algn="ctr" defTabSz="914400" rtl="0" eaLnBrk="1" fontAlgn="auto" latinLnBrk="0" hangingPunct="1">
            <a:lnSpc>
              <a:spcPct val="100000"/>
            </a:lnSpc>
            <a:spcBef>
              <a:spcPct val="50000"/>
            </a:spcBef>
            <a:spcAft>
              <a:spcPts val="0"/>
            </a:spcAft>
            <a:buClrTx/>
            <a:buSzTx/>
            <a:buFontTx/>
            <a:buNone/>
            <a:tabLst/>
            <a:defRPr/>
          </a:pPr>
          <a:r>
            <a:rPr lang="en-US" sz="1200" b="1" i="0" u="none" strike="noStrike" kern="1200">
              <a:solidFill>
                <a:schemeClr val="tx1"/>
              </a:solidFill>
              <a:effectLst/>
              <a:latin typeface="+mn-lt"/>
              <a:ea typeface="+mn-ea"/>
              <a:cs typeface="+mn-cs"/>
            </a:rPr>
            <a:t>Dzveli Tbilisi Service Center</a:t>
          </a:r>
          <a:endParaRPr lang="en-US" sz="1200">
            <a:effectLst/>
          </a:endParaRPr>
        </a:p>
        <a:p>
          <a:pPr algn="ctr">
            <a:spcBef>
              <a:spcPct val="50000"/>
            </a:spcBef>
          </a:pPr>
          <a:endParaRPr lang="ka-GE" sz="1200">
            <a:latin typeface="Sylfaen" pitchFamily="18" charset="0"/>
          </a:endParaRPr>
        </a:p>
      </xdr:txBody>
    </xdr:sp>
    <xdr:clientData/>
  </xdr:twoCellAnchor>
  <xdr:twoCellAnchor>
    <xdr:from>
      <xdr:col>7</xdr:col>
      <xdr:colOff>180974</xdr:colOff>
      <xdr:row>23</xdr:row>
      <xdr:rowOff>76199</xdr:rowOff>
    </xdr:from>
    <xdr:to>
      <xdr:col>12</xdr:col>
      <xdr:colOff>95249</xdr:colOff>
      <xdr:row>29</xdr:row>
      <xdr:rowOff>180974</xdr:rowOff>
    </xdr:to>
    <xdr:sp macro="" textlink="">
      <xdr:nvSpPr>
        <xdr:cNvPr id="7" name="Text Box 98"/>
        <xdr:cNvSpPr txBox="1">
          <a:spLocks noChangeArrowheads="1"/>
        </xdr:cNvSpPr>
      </xdr:nvSpPr>
      <xdr:spPr bwMode="auto">
        <a:xfrm>
          <a:off x="4448174" y="4457699"/>
          <a:ext cx="2962275" cy="1247775"/>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en-US" sz="1200" b="1">
            <a:latin typeface="Sylfaen" pitchFamily="18" charset="0"/>
          </a:endParaRPr>
        </a:p>
        <a:p>
          <a:pPr algn="ctr">
            <a:spcBef>
              <a:spcPct val="50000"/>
            </a:spcBef>
          </a:pPr>
          <a:r>
            <a:rPr lang="en-US" sz="1200" b="1">
              <a:latin typeface="Sylfaen" pitchFamily="18" charset="0"/>
            </a:rPr>
            <a:t>Didube Chugureti Service Center</a:t>
          </a:r>
          <a:endParaRPr lang="ka-GE" sz="1200" b="0">
            <a:latin typeface="Sylfaen" pitchFamily="18" charset="0"/>
          </a:endParaRPr>
        </a:p>
      </xdr:txBody>
    </xdr:sp>
    <xdr:clientData/>
  </xdr:twoCellAnchor>
  <xdr:twoCellAnchor>
    <xdr:from>
      <xdr:col>3</xdr:col>
      <xdr:colOff>95250</xdr:colOff>
      <xdr:row>3</xdr:row>
      <xdr:rowOff>19050</xdr:rowOff>
    </xdr:from>
    <xdr:to>
      <xdr:col>10</xdr:col>
      <xdr:colOff>438150</xdr:colOff>
      <xdr:row>10</xdr:row>
      <xdr:rowOff>152400</xdr:rowOff>
    </xdr:to>
    <xdr:sp macro="" textlink="">
      <xdr:nvSpPr>
        <xdr:cNvPr id="8" name="Text Box 98"/>
        <xdr:cNvSpPr txBox="1">
          <a:spLocks noChangeArrowheads="1"/>
        </xdr:cNvSpPr>
      </xdr:nvSpPr>
      <xdr:spPr bwMode="auto">
        <a:xfrm>
          <a:off x="1924050" y="590550"/>
          <a:ext cx="4610100" cy="1466850"/>
        </a:xfrm>
        <a:prstGeom prst="rect">
          <a:avLst/>
        </a:prstGeom>
        <a:solidFill>
          <a:srgbClr val="66FF99"/>
        </a:solidFill>
        <a:ln w="28575" algn="ctr">
          <a:noFill/>
          <a:miter lim="800000"/>
          <a:headEnd/>
          <a:tailEn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endParaRPr lang="ka-GE" sz="1200" b="1">
            <a:latin typeface="Sylfaen" pitchFamily="18" charset="0"/>
          </a:endParaRPr>
        </a:p>
        <a:p>
          <a:pPr algn="ctr">
            <a:spcBef>
              <a:spcPct val="50000"/>
            </a:spcBef>
          </a:pPr>
          <a:r>
            <a:rPr lang="en-US" sz="1800" b="1" i="0" u="none" strike="noStrike" kern="1200">
              <a:solidFill>
                <a:schemeClr val="tx1"/>
              </a:solidFill>
              <a:effectLst/>
              <a:latin typeface="+mn-lt"/>
              <a:ea typeface="+mn-ea"/>
              <a:cs typeface="+mn-cs"/>
            </a:rPr>
            <a:t>Head</a:t>
          </a:r>
          <a:r>
            <a:rPr lang="en-US" sz="1800" b="1" i="0" u="none" strike="noStrike" kern="1200" baseline="0">
              <a:solidFill>
                <a:schemeClr val="tx1"/>
              </a:solidFill>
              <a:effectLst/>
              <a:latin typeface="+mn-lt"/>
              <a:ea typeface="+mn-ea"/>
              <a:cs typeface="+mn-cs"/>
            </a:rPr>
            <a:t> of Tbilisi Service Center</a:t>
          </a:r>
          <a:endParaRPr lang="ka-GE" sz="1800" b="1">
            <a:latin typeface="Sylfae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249238</xdr:colOff>
      <xdr:row>0</xdr:row>
      <xdr:rowOff>0</xdr:rowOff>
    </xdr:from>
    <xdr:to>
      <xdr:col>14</xdr:col>
      <xdr:colOff>554038</xdr:colOff>
      <xdr:row>4</xdr:row>
      <xdr:rowOff>0</xdr:rowOff>
    </xdr:to>
    <xdr:sp macro="" textlink="">
      <xdr:nvSpPr>
        <xdr:cNvPr id="2" name="Rectangle 1"/>
        <xdr:cNvSpPr>
          <a:spLocks noChangeArrowheads="1"/>
        </xdr:cNvSpPr>
      </xdr:nvSpPr>
      <xdr:spPr bwMode="auto">
        <a:xfrm>
          <a:off x="249238" y="0"/>
          <a:ext cx="12306300" cy="952500"/>
        </a:xfrm>
        <a:prstGeom prst="rect">
          <a:avLst/>
        </a:prstGeom>
        <a:noFill/>
        <a:ln w="9525">
          <a:no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00B050"/>
              </a:solidFill>
              <a:latin typeface="Sylfaen" pitchFamily="18" charset="0"/>
            </a:rPr>
            <a:t>Regional Coordination</a:t>
          </a:r>
          <a:r>
            <a:rPr lang="en-US" sz="1400" b="1" baseline="0">
              <a:solidFill>
                <a:srgbClr val="00B050"/>
              </a:solidFill>
              <a:latin typeface="Sylfaen" pitchFamily="18" charset="0"/>
            </a:rPr>
            <a:t> Centers of the Agency</a:t>
          </a:r>
          <a:endParaRPr lang="ka-GE" sz="1400" b="1">
            <a:solidFill>
              <a:srgbClr val="00B050"/>
            </a:solidFill>
            <a:latin typeface="Sylfaen" pitchFamily="18" charset="0"/>
          </a:endParaRPr>
        </a:p>
      </xdr:txBody>
    </xdr:sp>
    <xdr:clientData/>
  </xdr:twoCellAnchor>
  <xdr:twoCellAnchor>
    <xdr:from>
      <xdr:col>6</xdr:col>
      <xdr:colOff>58738</xdr:colOff>
      <xdr:row>3</xdr:row>
      <xdr:rowOff>114300</xdr:rowOff>
    </xdr:from>
    <xdr:to>
      <xdr:col>7</xdr:col>
      <xdr:colOff>371475</xdr:colOff>
      <xdr:row>6</xdr:row>
      <xdr:rowOff>152400</xdr:rowOff>
    </xdr:to>
    <xdr:sp macro="" textlink="">
      <xdr:nvSpPr>
        <xdr:cNvPr id="3" name="Text Box 101"/>
        <xdr:cNvSpPr txBox="1">
          <a:spLocks noChangeArrowheads="1"/>
        </xdr:cNvSpPr>
      </xdr:nvSpPr>
      <xdr:spPr bwMode="auto">
        <a:xfrm>
          <a:off x="5202238" y="828675"/>
          <a:ext cx="1169987" cy="752475"/>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200" b="1">
              <a:latin typeface="Sylfaen" pitchFamily="18" charset="0"/>
            </a:rPr>
            <a:t>Kakheti</a:t>
          </a:r>
          <a:endParaRPr lang="ka-GE" sz="1200" b="1">
            <a:latin typeface="Sylfaen" pitchFamily="18" charset="0"/>
          </a:endParaRPr>
        </a:p>
      </xdr:txBody>
    </xdr:sp>
    <xdr:clientData/>
  </xdr:twoCellAnchor>
  <xdr:twoCellAnchor>
    <xdr:from>
      <xdr:col>4</xdr:col>
      <xdr:colOff>420688</xdr:colOff>
      <xdr:row>7</xdr:row>
      <xdr:rowOff>9465</xdr:rowOff>
    </xdr:from>
    <xdr:to>
      <xdr:col>5</xdr:col>
      <xdr:colOff>762000</xdr:colOff>
      <xdr:row>9</xdr:row>
      <xdr:rowOff>47625</xdr:rowOff>
    </xdr:to>
    <xdr:sp macro="" textlink="">
      <xdr:nvSpPr>
        <xdr:cNvPr id="4" name="Text Box 105"/>
        <xdr:cNvSpPr txBox="1">
          <a:spLocks noChangeArrowheads="1"/>
        </xdr:cNvSpPr>
      </xdr:nvSpPr>
      <xdr:spPr bwMode="auto">
        <a:xfrm>
          <a:off x="3849688" y="1676340"/>
          <a:ext cx="1198562" cy="51441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აბაშა  </a:t>
          </a:r>
        </a:p>
        <a:p>
          <a:pPr algn="ctr">
            <a:spcBef>
              <a:spcPct val="50000"/>
            </a:spcBef>
          </a:pPr>
          <a:r>
            <a:rPr lang="ka-GE" sz="800" b="0">
              <a:latin typeface="Sylfaen" pitchFamily="18" charset="0"/>
            </a:rPr>
            <a:t>ვლადიმერ ქორჩილავა</a:t>
          </a:r>
        </a:p>
      </xdr:txBody>
    </xdr:sp>
    <xdr:clientData/>
  </xdr:twoCellAnchor>
  <xdr:twoCellAnchor>
    <xdr:from>
      <xdr:col>1</xdr:col>
      <xdr:colOff>458788</xdr:colOff>
      <xdr:row>3</xdr:row>
      <xdr:rowOff>114300</xdr:rowOff>
    </xdr:from>
    <xdr:to>
      <xdr:col>2</xdr:col>
      <xdr:colOff>687388</xdr:colOff>
      <xdr:row>6</xdr:row>
      <xdr:rowOff>115887</xdr:rowOff>
    </xdr:to>
    <xdr:sp macro="" textlink="">
      <xdr:nvSpPr>
        <xdr:cNvPr id="6" name="Text Box 115"/>
        <xdr:cNvSpPr txBox="1">
          <a:spLocks noChangeArrowheads="1"/>
        </xdr:cNvSpPr>
      </xdr:nvSpPr>
      <xdr:spPr bwMode="auto">
        <a:xfrm>
          <a:off x="1316038" y="828675"/>
          <a:ext cx="1085850" cy="715962"/>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000" b="1">
              <a:latin typeface="Sylfaen" pitchFamily="18" charset="0"/>
            </a:rPr>
            <a:t>Racha Lechkhumi Kvemo Svaneti</a:t>
          </a:r>
          <a:endParaRPr lang="ka-GE" sz="1000" b="1">
            <a:latin typeface="Sylfaen" pitchFamily="18" charset="0"/>
          </a:endParaRPr>
        </a:p>
      </xdr:txBody>
    </xdr:sp>
    <xdr:clientData/>
  </xdr:twoCellAnchor>
  <xdr:twoCellAnchor>
    <xdr:from>
      <xdr:col>2</xdr:col>
      <xdr:colOff>800100</xdr:colOff>
      <xdr:row>3</xdr:row>
      <xdr:rowOff>114300</xdr:rowOff>
    </xdr:from>
    <xdr:to>
      <xdr:col>4</xdr:col>
      <xdr:colOff>228600</xdr:colOff>
      <xdr:row>6</xdr:row>
      <xdr:rowOff>152400</xdr:rowOff>
    </xdr:to>
    <xdr:sp macro="" textlink="">
      <xdr:nvSpPr>
        <xdr:cNvPr id="7" name="Text Box 116"/>
        <xdr:cNvSpPr txBox="1">
          <a:spLocks noChangeArrowheads="1"/>
        </xdr:cNvSpPr>
      </xdr:nvSpPr>
      <xdr:spPr bwMode="auto">
        <a:xfrm>
          <a:off x="2514600" y="828675"/>
          <a:ext cx="114300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Guria</a:t>
          </a:r>
          <a:endParaRPr lang="ka-GE" sz="1100" b="1">
            <a:latin typeface="Sylfaen" pitchFamily="18" charset="0"/>
          </a:endParaRPr>
        </a:p>
      </xdr:txBody>
    </xdr:sp>
    <xdr:clientData/>
  </xdr:twoCellAnchor>
  <xdr:twoCellAnchor>
    <xdr:from>
      <xdr:col>1</xdr:col>
      <xdr:colOff>468313</xdr:colOff>
      <xdr:row>7</xdr:row>
      <xdr:rowOff>10180</xdr:rowOff>
    </xdr:from>
    <xdr:to>
      <xdr:col>2</xdr:col>
      <xdr:colOff>696913</xdr:colOff>
      <xdr:row>9</xdr:row>
      <xdr:rowOff>85725</xdr:rowOff>
    </xdr:to>
    <xdr:sp macro="" textlink="">
      <xdr:nvSpPr>
        <xdr:cNvPr id="9" name="Text Box 120"/>
        <xdr:cNvSpPr txBox="1">
          <a:spLocks noChangeArrowheads="1"/>
        </xdr:cNvSpPr>
      </xdr:nvSpPr>
      <xdr:spPr bwMode="auto">
        <a:xfrm>
          <a:off x="1325563" y="1677055"/>
          <a:ext cx="1085850" cy="55179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ონი  </a:t>
          </a:r>
        </a:p>
        <a:p>
          <a:pPr algn="ctr">
            <a:spcBef>
              <a:spcPct val="50000"/>
            </a:spcBef>
          </a:pPr>
          <a:r>
            <a:rPr lang="ka-GE" sz="800" b="0">
              <a:latin typeface="Sylfaen" pitchFamily="18" charset="0"/>
            </a:rPr>
            <a:t>ზაზა ისაკაძე მ/შ </a:t>
          </a:r>
        </a:p>
      </xdr:txBody>
    </xdr:sp>
    <xdr:clientData/>
  </xdr:twoCellAnchor>
  <xdr:twoCellAnchor>
    <xdr:from>
      <xdr:col>2</xdr:col>
      <xdr:colOff>849313</xdr:colOff>
      <xdr:row>7</xdr:row>
      <xdr:rowOff>0</xdr:rowOff>
    </xdr:from>
    <xdr:to>
      <xdr:col>4</xdr:col>
      <xdr:colOff>220663</xdr:colOff>
      <xdr:row>9</xdr:row>
      <xdr:rowOff>57150</xdr:rowOff>
    </xdr:to>
    <xdr:sp macro="" textlink="">
      <xdr:nvSpPr>
        <xdr:cNvPr id="11" name="Text Box 124"/>
        <xdr:cNvSpPr txBox="1">
          <a:spLocks noChangeArrowheads="1"/>
        </xdr:cNvSpPr>
      </xdr:nvSpPr>
      <xdr:spPr bwMode="auto">
        <a:xfrm>
          <a:off x="2563813" y="1666875"/>
          <a:ext cx="1085850" cy="5334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ლანჩხუთი</a:t>
          </a:r>
        </a:p>
        <a:p>
          <a:pPr algn="ctr">
            <a:spcBef>
              <a:spcPct val="50000"/>
            </a:spcBef>
          </a:pPr>
          <a:r>
            <a:rPr lang="ka-GE" sz="800">
              <a:latin typeface="Sylfaen" pitchFamily="18" charset="0"/>
            </a:rPr>
            <a:t>ეკატერინე წილოსანი მ/შ</a:t>
          </a:r>
        </a:p>
      </xdr:txBody>
    </xdr:sp>
    <xdr:clientData/>
  </xdr:twoCellAnchor>
  <xdr:twoCellAnchor>
    <xdr:from>
      <xdr:col>0</xdr:col>
      <xdr:colOff>77788</xdr:colOff>
      <xdr:row>9</xdr:row>
      <xdr:rowOff>9526</xdr:rowOff>
    </xdr:from>
    <xdr:to>
      <xdr:col>1</xdr:col>
      <xdr:colOff>306388</xdr:colOff>
      <xdr:row>10</xdr:row>
      <xdr:rowOff>228601</xdr:rowOff>
    </xdr:to>
    <xdr:sp macro="" textlink="">
      <xdr:nvSpPr>
        <xdr:cNvPr id="12" name="Text Box 125"/>
        <xdr:cNvSpPr txBox="1">
          <a:spLocks noChangeArrowheads="1"/>
        </xdr:cNvSpPr>
      </xdr:nvSpPr>
      <xdr:spPr bwMode="auto">
        <a:xfrm>
          <a:off x="77788" y="2152651"/>
          <a:ext cx="1085850" cy="4572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en-US" sz="1100" b="1">
              <a:latin typeface="Sylfaen" pitchFamily="18" charset="0"/>
            </a:rPr>
            <a:t>Zestafoni</a:t>
          </a:r>
          <a:endParaRPr lang="ka-GE" sz="1100">
            <a:latin typeface="Sylfaen" pitchFamily="18" charset="0"/>
          </a:endParaRPr>
        </a:p>
      </xdr:txBody>
    </xdr:sp>
    <xdr:clientData/>
  </xdr:twoCellAnchor>
  <xdr:twoCellAnchor>
    <xdr:from>
      <xdr:col>0</xdr:col>
      <xdr:colOff>96838</xdr:colOff>
      <xdr:row>3</xdr:row>
      <xdr:rowOff>114300</xdr:rowOff>
    </xdr:from>
    <xdr:to>
      <xdr:col>1</xdr:col>
      <xdr:colOff>249238</xdr:colOff>
      <xdr:row>6</xdr:row>
      <xdr:rowOff>115887</xdr:rowOff>
    </xdr:to>
    <xdr:sp macro="" textlink="">
      <xdr:nvSpPr>
        <xdr:cNvPr id="13" name="Text Box 138"/>
        <xdr:cNvSpPr txBox="1">
          <a:spLocks noChangeArrowheads="1"/>
        </xdr:cNvSpPr>
      </xdr:nvSpPr>
      <xdr:spPr bwMode="auto">
        <a:xfrm>
          <a:off x="96838" y="828675"/>
          <a:ext cx="1009650" cy="715962"/>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200" b="1">
              <a:latin typeface="Sylfaen" pitchFamily="18" charset="0"/>
            </a:rPr>
            <a:t>Imereti</a:t>
          </a:r>
          <a:endParaRPr lang="ka-GE" sz="1200" b="1">
            <a:latin typeface="Sylfaen" pitchFamily="18" charset="0"/>
          </a:endParaRPr>
        </a:p>
      </xdr:txBody>
    </xdr:sp>
    <xdr:clientData/>
  </xdr:twoCellAnchor>
  <xdr:twoCellAnchor>
    <xdr:from>
      <xdr:col>0</xdr:col>
      <xdr:colOff>76200</xdr:colOff>
      <xdr:row>6</xdr:row>
      <xdr:rowOff>207694</xdr:rowOff>
    </xdr:from>
    <xdr:to>
      <xdr:col>1</xdr:col>
      <xdr:colOff>325438</xdr:colOff>
      <xdr:row>8</xdr:row>
      <xdr:rowOff>9533</xdr:rowOff>
    </xdr:to>
    <xdr:sp macro="" textlink="">
      <xdr:nvSpPr>
        <xdr:cNvPr id="15" name="Text Box 140"/>
        <xdr:cNvSpPr txBox="1">
          <a:spLocks noChangeArrowheads="1"/>
        </xdr:cNvSpPr>
      </xdr:nvSpPr>
      <xdr:spPr bwMode="auto">
        <a:xfrm>
          <a:off x="76200" y="1636444"/>
          <a:ext cx="1106488" cy="27808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en-US" sz="1100" b="1">
              <a:latin typeface="Sylfaen" pitchFamily="18" charset="0"/>
            </a:rPr>
            <a:t>Kharagauli</a:t>
          </a:r>
          <a:endParaRPr lang="ka-GE" sz="1100">
            <a:latin typeface="Sylfaen" pitchFamily="18" charset="0"/>
          </a:endParaRPr>
        </a:p>
      </xdr:txBody>
    </xdr:sp>
    <xdr:clientData/>
  </xdr:twoCellAnchor>
  <xdr:twoCellAnchor>
    <xdr:from>
      <xdr:col>0</xdr:col>
      <xdr:colOff>87313</xdr:colOff>
      <xdr:row>13</xdr:row>
      <xdr:rowOff>80174</xdr:rowOff>
    </xdr:from>
    <xdr:to>
      <xdr:col>1</xdr:col>
      <xdr:colOff>315913</xdr:colOff>
      <xdr:row>15</xdr:row>
      <xdr:rowOff>0</xdr:rowOff>
    </xdr:to>
    <xdr:sp macro="" textlink="">
      <xdr:nvSpPr>
        <xdr:cNvPr id="16" name="Text Box 141"/>
        <xdr:cNvSpPr txBox="1">
          <a:spLocks noChangeArrowheads="1"/>
        </xdr:cNvSpPr>
      </xdr:nvSpPr>
      <xdr:spPr bwMode="auto">
        <a:xfrm>
          <a:off x="87313" y="3175799"/>
          <a:ext cx="1085850" cy="396076"/>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en-US" sz="700">
              <a:latin typeface="Sylfaen" pitchFamily="18" charset="0"/>
            </a:rPr>
            <a:t>Tkibuli</a:t>
          </a:r>
          <a:endParaRPr lang="ka-GE" sz="700">
            <a:latin typeface="Sylfaen" pitchFamily="18" charset="0"/>
          </a:endParaRPr>
        </a:p>
      </xdr:txBody>
    </xdr:sp>
    <xdr:clientData/>
  </xdr:twoCellAnchor>
  <xdr:twoCellAnchor>
    <xdr:from>
      <xdr:col>10</xdr:col>
      <xdr:colOff>573088</xdr:colOff>
      <xdr:row>3</xdr:row>
      <xdr:rowOff>114301</xdr:rowOff>
    </xdr:from>
    <xdr:to>
      <xdr:col>12</xdr:col>
      <xdr:colOff>95250</xdr:colOff>
      <xdr:row>6</xdr:row>
      <xdr:rowOff>142875</xdr:rowOff>
    </xdr:to>
    <xdr:sp macro="" textlink="">
      <xdr:nvSpPr>
        <xdr:cNvPr id="17" name="Text Box 147"/>
        <xdr:cNvSpPr txBox="1">
          <a:spLocks noChangeArrowheads="1"/>
        </xdr:cNvSpPr>
      </xdr:nvSpPr>
      <xdr:spPr bwMode="auto">
        <a:xfrm>
          <a:off x="9145588" y="828676"/>
          <a:ext cx="1236662" cy="742949"/>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Shida Kartli</a:t>
          </a:r>
          <a:endParaRPr lang="ka-GE" sz="1100" b="1">
            <a:latin typeface="Sylfaen" pitchFamily="18" charset="0"/>
          </a:endParaRPr>
        </a:p>
      </xdr:txBody>
    </xdr:sp>
    <xdr:clientData/>
  </xdr:twoCellAnchor>
  <xdr:twoCellAnchor>
    <xdr:from>
      <xdr:col>10</xdr:col>
      <xdr:colOff>592138</xdr:colOff>
      <xdr:row>7</xdr:row>
      <xdr:rowOff>1</xdr:rowOff>
    </xdr:from>
    <xdr:to>
      <xdr:col>12</xdr:col>
      <xdr:colOff>66675</xdr:colOff>
      <xdr:row>9</xdr:row>
      <xdr:rowOff>19051</xdr:rowOff>
    </xdr:to>
    <xdr:sp macro="" textlink="">
      <xdr:nvSpPr>
        <xdr:cNvPr id="19" name="Text Box 150"/>
        <xdr:cNvSpPr txBox="1">
          <a:spLocks noChangeArrowheads="1"/>
        </xdr:cNvSpPr>
      </xdr:nvSpPr>
      <xdr:spPr bwMode="auto">
        <a:xfrm>
          <a:off x="9164638" y="1666876"/>
          <a:ext cx="1189037" cy="4953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ხაშური</a:t>
          </a:r>
        </a:p>
        <a:p>
          <a:pPr algn="ctr">
            <a:spcBef>
              <a:spcPct val="50000"/>
            </a:spcBef>
          </a:pPr>
          <a:r>
            <a:rPr lang="ka-GE" sz="800">
              <a:latin typeface="Sylfaen" pitchFamily="18" charset="0"/>
            </a:rPr>
            <a:t>გოჩა ბარბაქაძე</a:t>
          </a:r>
        </a:p>
      </xdr:txBody>
    </xdr:sp>
    <xdr:clientData/>
  </xdr:twoCellAnchor>
  <xdr:twoCellAnchor>
    <xdr:from>
      <xdr:col>0</xdr:col>
      <xdr:colOff>77788</xdr:colOff>
      <xdr:row>11</xdr:row>
      <xdr:rowOff>76200</xdr:rowOff>
    </xdr:from>
    <xdr:to>
      <xdr:col>1</xdr:col>
      <xdr:colOff>306388</xdr:colOff>
      <xdr:row>12</xdr:row>
      <xdr:rowOff>209550</xdr:rowOff>
    </xdr:to>
    <xdr:sp macro="" textlink="">
      <xdr:nvSpPr>
        <xdr:cNvPr id="20" name="Text Box 141"/>
        <xdr:cNvSpPr txBox="1">
          <a:spLocks noChangeArrowheads="1"/>
        </xdr:cNvSpPr>
      </xdr:nvSpPr>
      <xdr:spPr bwMode="auto">
        <a:xfrm>
          <a:off x="77788" y="2695575"/>
          <a:ext cx="1085850" cy="3714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defTabSz="914400" rtl="0" eaLnBrk="1" latinLnBrk="0" hangingPunct="1">
            <a:spcBef>
              <a:spcPct val="50000"/>
            </a:spcBef>
          </a:pPr>
          <a:r>
            <a:rPr lang="en-US" sz="1200" b="1" kern="1200">
              <a:solidFill>
                <a:schemeClr val="dk1"/>
              </a:solidFill>
              <a:latin typeface="Sylfaen" pitchFamily="18" charset="0"/>
              <a:ea typeface="+mn-ea"/>
              <a:cs typeface="+mn-cs"/>
            </a:rPr>
            <a:t>Chiatura</a:t>
          </a:r>
          <a:endParaRPr lang="ka-GE" sz="1200" b="1" kern="1200">
            <a:solidFill>
              <a:schemeClr val="dk1"/>
            </a:solidFill>
            <a:latin typeface="Sylfaen" pitchFamily="18" charset="0"/>
            <a:ea typeface="+mn-ea"/>
            <a:cs typeface="+mn-cs"/>
          </a:endParaRPr>
        </a:p>
      </xdr:txBody>
    </xdr:sp>
    <xdr:clientData/>
  </xdr:twoCellAnchor>
  <xdr:twoCellAnchor>
    <xdr:from>
      <xdr:col>1</xdr:col>
      <xdr:colOff>468313</xdr:colOff>
      <xdr:row>9</xdr:row>
      <xdr:rowOff>161925</xdr:rowOff>
    </xdr:from>
    <xdr:to>
      <xdr:col>2</xdr:col>
      <xdr:colOff>696913</xdr:colOff>
      <xdr:row>11</xdr:row>
      <xdr:rowOff>152400</xdr:rowOff>
    </xdr:to>
    <xdr:sp macro="" textlink="">
      <xdr:nvSpPr>
        <xdr:cNvPr id="22" name="Text Box 120"/>
        <xdr:cNvSpPr txBox="1">
          <a:spLocks noChangeArrowheads="1"/>
        </xdr:cNvSpPr>
      </xdr:nvSpPr>
      <xdr:spPr bwMode="auto">
        <a:xfrm>
          <a:off x="1325563" y="2305050"/>
          <a:ext cx="10858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ცაგერი                     </a:t>
          </a:r>
          <a:r>
            <a:rPr lang="ka-GE" sz="800" b="0">
              <a:latin typeface="Sylfaen" pitchFamily="18" charset="0"/>
            </a:rPr>
            <a:t>ჯონი ხალიანი</a:t>
          </a:r>
        </a:p>
      </xdr:txBody>
    </xdr:sp>
    <xdr:clientData/>
  </xdr:twoCellAnchor>
  <xdr:twoCellAnchor>
    <xdr:from>
      <xdr:col>7</xdr:col>
      <xdr:colOff>506413</xdr:colOff>
      <xdr:row>7</xdr:row>
      <xdr:rowOff>1</xdr:rowOff>
    </xdr:from>
    <xdr:to>
      <xdr:col>8</xdr:col>
      <xdr:colOff>819150</xdr:colOff>
      <xdr:row>8</xdr:row>
      <xdr:rowOff>219075</xdr:rowOff>
    </xdr:to>
    <xdr:sp macro="" textlink="">
      <xdr:nvSpPr>
        <xdr:cNvPr id="23" name="Text Box 103"/>
        <xdr:cNvSpPr txBox="1">
          <a:spLocks noChangeArrowheads="1"/>
        </xdr:cNvSpPr>
      </xdr:nvSpPr>
      <xdr:spPr bwMode="auto">
        <a:xfrm>
          <a:off x="6507163" y="1666876"/>
          <a:ext cx="1169987" cy="45719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ა</a:t>
          </a:r>
          <a:r>
            <a:rPr lang="ka-GE" sz="800" b="1">
              <a:latin typeface="Sylfaen" pitchFamily="18" charset="0"/>
            </a:rPr>
            <a:t>ხალქალაქი     </a:t>
          </a:r>
          <a:r>
            <a:rPr lang="ka-GE" sz="800" b="0">
              <a:latin typeface="Sylfaen" pitchFamily="18" charset="0"/>
            </a:rPr>
            <a:t>ირადიონ გოგოლაძე მ/შ</a:t>
          </a:r>
        </a:p>
      </xdr:txBody>
    </xdr:sp>
    <xdr:clientData/>
  </xdr:twoCellAnchor>
  <xdr:twoCellAnchor>
    <xdr:from>
      <xdr:col>7</xdr:col>
      <xdr:colOff>544513</xdr:colOff>
      <xdr:row>3</xdr:row>
      <xdr:rowOff>114300</xdr:rowOff>
    </xdr:from>
    <xdr:to>
      <xdr:col>8</xdr:col>
      <xdr:colOff>773113</xdr:colOff>
      <xdr:row>6</xdr:row>
      <xdr:rowOff>152400</xdr:rowOff>
    </xdr:to>
    <xdr:sp macro="" textlink="">
      <xdr:nvSpPr>
        <xdr:cNvPr id="24" name="Text Box 148"/>
        <xdr:cNvSpPr txBox="1">
          <a:spLocks noChangeArrowheads="1"/>
        </xdr:cNvSpPr>
      </xdr:nvSpPr>
      <xdr:spPr bwMode="auto">
        <a:xfrm>
          <a:off x="6545263" y="828675"/>
          <a:ext cx="108585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200" b="1">
              <a:latin typeface="Sylfaen" pitchFamily="18" charset="0"/>
            </a:rPr>
            <a:t>Samtskhe</a:t>
          </a:r>
          <a:r>
            <a:rPr lang="en-US" sz="1200" b="1" baseline="0">
              <a:latin typeface="Sylfaen" pitchFamily="18" charset="0"/>
            </a:rPr>
            <a:t> Javakheti</a:t>
          </a:r>
          <a:endParaRPr lang="ka-GE" sz="1200" b="1">
            <a:latin typeface="Sylfaen" pitchFamily="18" charset="0"/>
          </a:endParaRPr>
        </a:p>
      </xdr:txBody>
    </xdr:sp>
    <xdr:clientData/>
  </xdr:twoCellAnchor>
  <xdr:twoCellAnchor>
    <xdr:from>
      <xdr:col>6</xdr:col>
      <xdr:colOff>144463</xdr:colOff>
      <xdr:row>6</xdr:row>
      <xdr:rowOff>228600</xdr:rowOff>
    </xdr:from>
    <xdr:to>
      <xdr:col>7</xdr:col>
      <xdr:colOff>373063</xdr:colOff>
      <xdr:row>9</xdr:row>
      <xdr:rowOff>38100</xdr:rowOff>
    </xdr:to>
    <xdr:sp macro="" textlink="">
      <xdr:nvSpPr>
        <xdr:cNvPr id="25" name="Text Box 153"/>
        <xdr:cNvSpPr txBox="1">
          <a:spLocks noChangeArrowheads="1"/>
        </xdr:cNvSpPr>
      </xdr:nvSpPr>
      <xdr:spPr bwMode="auto">
        <a:xfrm>
          <a:off x="5287963" y="1657350"/>
          <a:ext cx="1085850" cy="5238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ახმეტა        </a:t>
          </a:r>
        </a:p>
        <a:p>
          <a:pPr algn="ctr">
            <a:spcBef>
              <a:spcPct val="50000"/>
            </a:spcBef>
          </a:pPr>
          <a:r>
            <a:rPr lang="ka-GE" sz="800" b="0">
              <a:latin typeface="Sylfaen" pitchFamily="18" charset="0"/>
            </a:rPr>
            <a:t>თამარ ონიაშვილი</a:t>
          </a:r>
        </a:p>
      </xdr:txBody>
    </xdr:sp>
    <xdr:clientData/>
  </xdr:twoCellAnchor>
  <xdr:twoCellAnchor>
    <xdr:from>
      <xdr:col>4</xdr:col>
      <xdr:colOff>458788</xdr:colOff>
      <xdr:row>3</xdr:row>
      <xdr:rowOff>114300</xdr:rowOff>
    </xdr:from>
    <xdr:to>
      <xdr:col>5</xdr:col>
      <xdr:colOff>708025</xdr:colOff>
      <xdr:row>6</xdr:row>
      <xdr:rowOff>114300</xdr:rowOff>
    </xdr:to>
    <xdr:sp macro="" textlink="">
      <xdr:nvSpPr>
        <xdr:cNvPr id="27" name="Text Box 102"/>
        <xdr:cNvSpPr txBox="1">
          <a:spLocks noChangeArrowheads="1"/>
        </xdr:cNvSpPr>
      </xdr:nvSpPr>
      <xdr:spPr bwMode="auto">
        <a:xfrm>
          <a:off x="3887788" y="828675"/>
          <a:ext cx="1106487" cy="7143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Samegrelo Zemo Svaneti</a:t>
          </a:r>
          <a:endParaRPr lang="ka-GE" sz="1100" b="1">
            <a:latin typeface="Sylfaen" pitchFamily="18" charset="0"/>
          </a:endParaRPr>
        </a:p>
      </xdr:txBody>
    </xdr:sp>
    <xdr:clientData/>
  </xdr:twoCellAnchor>
  <xdr:twoCellAnchor>
    <xdr:from>
      <xdr:col>9</xdr:col>
      <xdr:colOff>68263</xdr:colOff>
      <xdr:row>7</xdr:row>
      <xdr:rowOff>1</xdr:rowOff>
    </xdr:from>
    <xdr:to>
      <xdr:col>10</xdr:col>
      <xdr:colOff>296863</xdr:colOff>
      <xdr:row>9</xdr:row>
      <xdr:rowOff>19051</xdr:rowOff>
    </xdr:to>
    <xdr:sp macro="" textlink="">
      <xdr:nvSpPr>
        <xdr:cNvPr id="28" name="Text Box 103"/>
        <xdr:cNvSpPr txBox="1">
          <a:spLocks noChangeArrowheads="1"/>
        </xdr:cNvSpPr>
      </xdr:nvSpPr>
      <xdr:spPr bwMode="auto">
        <a:xfrm>
          <a:off x="7783513" y="1666876"/>
          <a:ext cx="1085850" cy="4953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თიანეთი</a:t>
          </a:r>
        </a:p>
        <a:p>
          <a:pPr algn="ctr">
            <a:spcBef>
              <a:spcPct val="50000"/>
            </a:spcBef>
          </a:pPr>
          <a:r>
            <a:rPr lang="ka-GE" sz="800">
              <a:latin typeface="Sylfaen" pitchFamily="18" charset="0"/>
            </a:rPr>
            <a:t>ირმა იარაჯული</a:t>
          </a:r>
        </a:p>
      </xdr:txBody>
    </xdr:sp>
    <xdr:clientData/>
  </xdr:twoCellAnchor>
  <xdr:twoCellAnchor>
    <xdr:from>
      <xdr:col>9</xdr:col>
      <xdr:colOff>58738</xdr:colOff>
      <xdr:row>3</xdr:row>
      <xdr:rowOff>114300</xdr:rowOff>
    </xdr:from>
    <xdr:to>
      <xdr:col>10</xdr:col>
      <xdr:colOff>363538</xdr:colOff>
      <xdr:row>6</xdr:row>
      <xdr:rowOff>152400</xdr:rowOff>
    </xdr:to>
    <xdr:sp macro="" textlink="">
      <xdr:nvSpPr>
        <xdr:cNvPr id="29" name="Text Box 148"/>
        <xdr:cNvSpPr txBox="1">
          <a:spLocks noChangeArrowheads="1"/>
        </xdr:cNvSpPr>
      </xdr:nvSpPr>
      <xdr:spPr bwMode="auto">
        <a:xfrm>
          <a:off x="7773988" y="828675"/>
          <a:ext cx="116205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Mtskheta Mtianeti</a:t>
          </a:r>
          <a:endParaRPr lang="ka-GE" sz="1100" b="1">
            <a:latin typeface="Sylfaen" pitchFamily="18" charset="0"/>
          </a:endParaRPr>
        </a:p>
      </xdr:txBody>
    </xdr:sp>
    <xdr:clientData/>
  </xdr:twoCellAnchor>
  <xdr:twoCellAnchor>
    <xdr:from>
      <xdr:col>0</xdr:col>
      <xdr:colOff>87313</xdr:colOff>
      <xdr:row>15</xdr:row>
      <xdr:rowOff>76200</xdr:rowOff>
    </xdr:from>
    <xdr:to>
      <xdr:col>1</xdr:col>
      <xdr:colOff>315913</xdr:colOff>
      <xdr:row>17</xdr:row>
      <xdr:rowOff>133350</xdr:rowOff>
    </xdr:to>
    <xdr:sp macro="" textlink="">
      <xdr:nvSpPr>
        <xdr:cNvPr id="31" name="Text Box 141"/>
        <xdr:cNvSpPr txBox="1">
          <a:spLocks noChangeArrowheads="1"/>
        </xdr:cNvSpPr>
      </xdr:nvSpPr>
      <xdr:spPr bwMode="auto">
        <a:xfrm>
          <a:off x="87313" y="3648075"/>
          <a:ext cx="1085850" cy="5334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თერჯოლა               </a:t>
          </a:r>
          <a:r>
            <a:rPr lang="ka-GE" sz="800" b="0">
              <a:latin typeface="Sylfaen" pitchFamily="18" charset="0"/>
            </a:rPr>
            <a:t>ალექსანდრე</a:t>
          </a:r>
          <a:r>
            <a:rPr lang="ka-GE" sz="800" b="0" baseline="0">
              <a:latin typeface="Sylfaen" pitchFamily="18" charset="0"/>
            </a:rPr>
            <a:t> ზანკალიანი</a:t>
          </a:r>
          <a:endParaRPr lang="ka-GE" sz="800" b="0">
            <a:latin typeface="Sylfaen" pitchFamily="18" charset="0"/>
          </a:endParaRPr>
        </a:p>
      </xdr:txBody>
    </xdr:sp>
    <xdr:clientData/>
  </xdr:twoCellAnchor>
  <xdr:twoCellAnchor>
    <xdr:from>
      <xdr:col>0</xdr:col>
      <xdr:colOff>77788</xdr:colOff>
      <xdr:row>17</xdr:row>
      <xdr:rowOff>190500</xdr:rowOff>
    </xdr:from>
    <xdr:to>
      <xdr:col>1</xdr:col>
      <xdr:colOff>306388</xdr:colOff>
      <xdr:row>19</xdr:row>
      <xdr:rowOff>186526</xdr:rowOff>
    </xdr:to>
    <xdr:sp macro="" textlink="">
      <xdr:nvSpPr>
        <xdr:cNvPr id="32" name="Text Box 141"/>
        <xdr:cNvSpPr txBox="1">
          <a:spLocks noChangeArrowheads="1"/>
        </xdr:cNvSpPr>
      </xdr:nvSpPr>
      <xdr:spPr bwMode="auto">
        <a:xfrm>
          <a:off x="77788" y="4238625"/>
          <a:ext cx="1085850" cy="472276"/>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ბაღდათი</a:t>
          </a:r>
        </a:p>
        <a:p>
          <a:pPr algn="ctr">
            <a:spcBef>
              <a:spcPct val="50000"/>
            </a:spcBef>
          </a:pPr>
          <a:r>
            <a:rPr lang="ka-GE" sz="900">
              <a:latin typeface="Sylfaen" pitchFamily="18" charset="0"/>
            </a:rPr>
            <a:t>ემილიანე ლომიძე</a:t>
          </a:r>
        </a:p>
      </xdr:txBody>
    </xdr:sp>
    <xdr:clientData/>
  </xdr:twoCellAnchor>
  <xdr:twoCellAnchor>
    <xdr:from>
      <xdr:col>0</xdr:col>
      <xdr:colOff>76200</xdr:colOff>
      <xdr:row>24</xdr:row>
      <xdr:rowOff>123825</xdr:rowOff>
    </xdr:from>
    <xdr:to>
      <xdr:col>1</xdr:col>
      <xdr:colOff>325438</xdr:colOff>
      <xdr:row>26</xdr:row>
      <xdr:rowOff>10110</xdr:rowOff>
    </xdr:to>
    <xdr:sp macro="" textlink="">
      <xdr:nvSpPr>
        <xdr:cNvPr id="33" name="Text Box 141"/>
        <xdr:cNvSpPr txBox="1">
          <a:spLocks noChangeArrowheads="1"/>
        </xdr:cNvSpPr>
      </xdr:nvSpPr>
      <xdr:spPr bwMode="auto">
        <a:xfrm>
          <a:off x="76200" y="5838825"/>
          <a:ext cx="1106488" cy="36253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defTabSz="914400" rtl="0" eaLnBrk="1" latinLnBrk="0" hangingPunct="1">
            <a:spcBef>
              <a:spcPct val="50000"/>
            </a:spcBef>
          </a:pPr>
          <a:r>
            <a:rPr lang="ka-GE" sz="800" b="1" kern="1200">
              <a:solidFill>
                <a:schemeClr val="dk1"/>
              </a:solidFill>
              <a:latin typeface="Sylfaen" pitchFamily="18" charset="0"/>
              <a:ea typeface="+mn-ea"/>
              <a:cs typeface="+mn-cs"/>
            </a:rPr>
            <a:t>ვანი                                       </a:t>
          </a:r>
          <a:r>
            <a:rPr lang="ka-GE" sz="800" b="0" kern="1200">
              <a:solidFill>
                <a:schemeClr val="dk1"/>
              </a:solidFill>
              <a:latin typeface="Sylfaen" pitchFamily="18" charset="0"/>
              <a:ea typeface="+mn-ea"/>
              <a:cs typeface="+mn-cs"/>
            </a:rPr>
            <a:t>დავით ხარძეიშვილი</a:t>
          </a:r>
        </a:p>
      </xdr:txBody>
    </xdr:sp>
    <xdr:clientData/>
  </xdr:twoCellAnchor>
  <xdr:twoCellAnchor>
    <xdr:from>
      <xdr:col>0</xdr:col>
      <xdr:colOff>87313</xdr:colOff>
      <xdr:row>20</xdr:row>
      <xdr:rowOff>19049</xdr:rowOff>
    </xdr:from>
    <xdr:to>
      <xdr:col>1</xdr:col>
      <xdr:colOff>315913</xdr:colOff>
      <xdr:row>22</xdr:row>
      <xdr:rowOff>9524</xdr:rowOff>
    </xdr:to>
    <xdr:sp macro="" textlink="">
      <xdr:nvSpPr>
        <xdr:cNvPr id="34" name="Text Box 141"/>
        <xdr:cNvSpPr txBox="1">
          <a:spLocks noChangeArrowheads="1"/>
        </xdr:cNvSpPr>
      </xdr:nvSpPr>
      <xdr:spPr bwMode="auto">
        <a:xfrm>
          <a:off x="87313" y="4781549"/>
          <a:ext cx="10858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სამტრედია</a:t>
          </a:r>
        </a:p>
        <a:p>
          <a:pPr algn="ctr">
            <a:spcBef>
              <a:spcPct val="50000"/>
            </a:spcBef>
          </a:pPr>
          <a:r>
            <a:rPr lang="ka-GE" sz="900">
              <a:latin typeface="Sylfaen" pitchFamily="18" charset="0"/>
            </a:rPr>
            <a:t>ბესიკ მიქაძე მ/შ</a:t>
          </a:r>
        </a:p>
      </xdr:txBody>
    </xdr:sp>
    <xdr:clientData/>
  </xdr:twoCellAnchor>
  <xdr:twoCellAnchor>
    <xdr:from>
      <xdr:col>0</xdr:col>
      <xdr:colOff>87313</xdr:colOff>
      <xdr:row>22</xdr:row>
      <xdr:rowOff>57150</xdr:rowOff>
    </xdr:from>
    <xdr:to>
      <xdr:col>1</xdr:col>
      <xdr:colOff>315913</xdr:colOff>
      <xdr:row>24</xdr:row>
      <xdr:rowOff>78537</xdr:rowOff>
    </xdr:to>
    <xdr:sp macro="" textlink="">
      <xdr:nvSpPr>
        <xdr:cNvPr id="35" name="Text Box 141"/>
        <xdr:cNvSpPr txBox="1">
          <a:spLocks noChangeArrowheads="1"/>
        </xdr:cNvSpPr>
      </xdr:nvSpPr>
      <xdr:spPr bwMode="auto">
        <a:xfrm>
          <a:off x="87313" y="5295900"/>
          <a:ext cx="1085850" cy="497637"/>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ხონი                    </a:t>
          </a:r>
          <a:r>
            <a:rPr lang="ka-GE" sz="800" b="0">
              <a:latin typeface="Sylfaen" pitchFamily="18" charset="0"/>
            </a:rPr>
            <a:t>ლევან ქუთათელაძე მ/შ</a:t>
          </a:r>
        </a:p>
      </xdr:txBody>
    </xdr:sp>
    <xdr:clientData/>
  </xdr:twoCellAnchor>
  <xdr:twoCellAnchor>
    <xdr:from>
      <xdr:col>0</xdr:col>
      <xdr:colOff>96838</xdr:colOff>
      <xdr:row>28</xdr:row>
      <xdr:rowOff>228600</xdr:rowOff>
    </xdr:from>
    <xdr:to>
      <xdr:col>1</xdr:col>
      <xdr:colOff>325438</xdr:colOff>
      <xdr:row>32</xdr:row>
      <xdr:rowOff>38100</xdr:rowOff>
    </xdr:to>
    <xdr:sp macro="" textlink="">
      <xdr:nvSpPr>
        <xdr:cNvPr id="36" name="Text Box 141"/>
        <xdr:cNvSpPr txBox="1">
          <a:spLocks noChangeArrowheads="1"/>
        </xdr:cNvSpPr>
      </xdr:nvSpPr>
      <xdr:spPr bwMode="auto">
        <a:xfrm>
          <a:off x="96838" y="6896100"/>
          <a:ext cx="1085850" cy="7620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წყალტუბო</a:t>
          </a:r>
        </a:p>
        <a:p>
          <a:pPr algn="ctr">
            <a:spcBef>
              <a:spcPct val="50000"/>
            </a:spcBef>
          </a:pPr>
          <a:r>
            <a:rPr lang="ka-GE" sz="900">
              <a:latin typeface="Sylfaen" pitchFamily="18" charset="0"/>
            </a:rPr>
            <a:t>მარიამ ნადარეიშვილი მ/შ</a:t>
          </a:r>
        </a:p>
      </xdr:txBody>
    </xdr:sp>
    <xdr:clientData/>
  </xdr:twoCellAnchor>
  <xdr:twoCellAnchor>
    <xdr:from>
      <xdr:col>0</xdr:col>
      <xdr:colOff>85725</xdr:colOff>
      <xdr:row>26</xdr:row>
      <xdr:rowOff>76199</xdr:rowOff>
    </xdr:from>
    <xdr:to>
      <xdr:col>1</xdr:col>
      <xdr:colOff>334963</xdr:colOff>
      <xdr:row>28</xdr:row>
      <xdr:rowOff>161924</xdr:rowOff>
    </xdr:to>
    <xdr:sp macro="" textlink="">
      <xdr:nvSpPr>
        <xdr:cNvPr id="37" name="Text Box 141"/>
        <xdr:cNvSpPr txBox="1">
          <a:spLocks noChangeArrowheads="1"/>
        </xdr:cNvSpPr>
      </xdr:nvSpPr>
      <xdr:spPr bwMode="auto">
        <a:xfrm>
          <a:off x="85725" y="6267449"/>
          <a:ext cx="1106488" cy="5619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საჩხერე</a:t>
          </a:r>
        </a:p>
        <a:p>
          <a:pPr algn="ctr">
            <a:spcBef>
              <a:spcPct val="50000"/>
            </a:spcBef>
          </a:pPr>
          <a:r>
            <a:rPr lang="ka-GE" sz="900">
              <a:latin typeface="Sylfaen" pitchFamily="18" charset="0"/>
            </a:rPr>
            <a:t>დავით გელბახიანი </a:t>
          </a:r>
          <a:r>
            <a:rPr lang="ka-GE" sz="900" baseline="0">
              <a:latin typeface="Sylfaen" pitchFamily="18" charset="0"/>
            </a:rPr>
            <a:t>მ/შ</a:t>
          </a:r>
          <a:endParaRPr lang="ka-GE" sz="900">
            <a:latin typeface="Sylfaen" pitchFamily="18" charset="0"/>
          </a:endParaRPr>
        </a:p>
      </xdr:txBody>
    </xdr:sp>
    <xdr:clientData/>
  </xdr:twoCellAnchor>
  <xdr:twoCellAnchor>
    <xdr:from>
      <xdr:col>1</xdr:col>
      <xdr:colOff>468313</xdr:colOff>
      <xdr:row>11</xdr:row>
      <xdr:rowOff>238124</xdr:rowOff>
    </xdr:from>
    <xdr:to>
      <xdr:col>2</xdr:col>
      <xdr:colOff>696913</xdr:colOff>
      <xdr:row>13</xdr:row>
      <xdr:rowOff>228599</xdr:rowOff>
    </xdr:to>
    <xdr:sp macro="" textlink="">
      <xdr:nvSpPr>
        <xdr:cNvPr id="38" name="Text Box 120"/>
        <xdr:cNvSpPr txBox="1">
          <a:spLocks noChangeArrowheads="1"/>
        </xdr:cNvSpPr>
      </xdr:nvSpPr>
      <xdr:spPr bwMode="auto">
        <a:xfrm>
          <a:off x="1325563" y="2857499"/>
          <a:ext cx="10858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solidFill>
                <a:schemeClr val="dk1"/>
              </a:solidFill>
              <a:latin typeface="Sylfaen" pitchFamily="18" charset="0"/>
            </a:rPr>
            <a:t>ლენტეხი</a:t>
          </a:r>
        </a:p>
        <a:p>
          <a:pPr algn="ctr">
            <a:spcBef>
              <a:spcPct val="50000"/>
            </a:spcBef>
          </a:pPr>
          <a:r>
            <a:rPr lang="ka-GE" sz="800">
              <a:solidFill>
                <a:schemeClr val="dk1"/>
              </a:solidFill>
              <a:latin typeface="Sylfaen" pitchFamily="18" charset="0"/>
            </a:rPr>
            <a:t>ლალი ბენდელიანი</a:t>
          </a:r>
        </a:p>
      </xdr:txBody>
    </xdr:sp>
    <xdr:clientData/>
  </xdr:twoCellAnchor>
  <xdr:twoCellAnchor>
    <xdr:from>
      <xdr:col>3</xdr:col>
      <xdr:colOff>20638</xdr:colOff>
      <xdr:row>9</xdr:row>
      <xdr:rowOff>143530</xdr:rowOff>
    </xdr:from>
    <xdr:to>
      <xdr:col>4</xdr:col>
      <xdr:colOff>173038</xdr:colOff>
      <xdr:row>11</xdr:row>
      <xdr:rowOff>228600</xdr:rowOff>
    </xdr:to>
    <xdr:sp macro="" textlink="">
      <xdr:nvSpPr>
        <xdr:cNvPr id="39" name="Text Box 124"/>
        <xdr:cNvSpPr txBox="1">
          <a:spLocks noChangeArrowheads="1"/>
        </xdr:cNvSpPr>
      </xdr:nvSpPr>
      <xdr:spPr bwMode="auto">
        <a:xfrm>
          <a:off x="2592388" y="2286655"/>
          <a:ext cx="1009650" cy="56132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ჩოხატაური</a:t>
          </a:r>
        </a:p>
        <a:p>
          <a:pPr algn="ctr">
            <a:spcBef>
              <a:spcPct val="50000"/>
            </a:spcBef>
          </a:pPr>
          <a:r>
            <a:rPr lang="ka-GE" sz="800">
              <a:latin typeface="Sylfaen" pitchFamily="18" charset="0"/>
            </a:rPr>
            <a:t>ზურაბ კალანდაძე</a:t>
          </a:r>
        </a:p>
      </xdr:txBody>
    </xdr:sp>
    <xdr:clientData/>
  </xdr:twoCellAnchor>
  <xdr:twoCellAnchor>
    <xdr:from>
      <xdr:col>4</xdr:col>
      <xdr:colOff>430213</xdr:colOff>
      <xdr:row>9</xdr:row>
      <xdr:rowOff>95190</xdr:rowOff>
    </xdr:from>
    <xdr:to>
      <xdr:col>5</xdr:col>
      <xdr:colOff>762000</xdr:colOff>
      <xdr:row>11</xdr:row>
      <xdr:rowOff>47625</xdr:rowOff>
    </xdr:to>
    <xdr:sp macro="" textlink="">
      <xdr:nvSpPr>
        <xdr:cNvPr id="40" name="Text Box 105"/>
        <xdr:cNvSpPr txBox="1">
          <a:spLocks noChangeArrowheads="1"/>
        </xdr:cNvSpPr>
      </xdr:nvSpPr>
      <xdr:spPr bwMode="auto">
        <a:xfrm>
          <a:off x="3859213" y="2238315"/>
          <a:ext cx="1189037" cy="42868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წალენჯიხა   </a:t>
          </a:r>
        </a:p>
        <a:p>
          <a:pPr algn="ctr">
            <a:spcBef>
              <a:spcPct val="50000"/>
            </a:spcBef>
          </a:pPr>
          <a:r>
            <a:rPr lang="ka-GE" sz="800" b="0">
              <a:latin typeface="Sylfaen" pitchFamily="18" charset="0"/>
            </a:rPr>
            <a:t>ინგა სარია მ/შ  </a:t>
          </a:r>
        </a:p>
        <a:p>
          <a:pPr algn="ctr">
            <a:spcBef>
              <a:spcPct val="50000"/>
            </a:spcBef>
          </a:pPr>
          <a:endParaRPr lang="ka-GE" sz="800" b="1">
            <a:latin typeface="Sylfaen" pitchFamily="18" charset="0"/>
          </a:endParaRPr>
        </a:p>
      </xdr:txBody>
    </xdr:sp>
    <xdr:clientData/>
  </xdr:twoCellAnchor>
  <xdr:twoCellAnchor>
    <xdr:from>
      <xdr:col>4</xdr:col>
      <xdr:colOff>477838</xdr:colOff>
      <xdr:row>18</xdr:row>
      <xdr:rowOff>142876</xdr:rowOff>
    </xdr:from>
    <xdr:to>
      <xdr:col>5</xdr:col>
      <xdr:colOff>800100</xdr:colOff>
      <xdr:row>20</xdr:row>
      <xdr:rowOff>123826</xdr:rowOff>
    </xdr:to>
    <xdr:sp macro="" textlink="">
      <xdr:nvSpPr>
        <xdr:cNvPr id="41" name="Text Box 105"/>
        <xdr:cNvSpPr txBox="1">
          <a:spLocks noChangeArrowheads="1"/>
        </xdr:cNvSpPr>
      </xdr:nvSpPr>
      <xdr:spPr bwMode="auto">
        <a:xfrm>
          <a:off x="3906838" y="4429126"/>
          <a:ext cx="1179512" cy="4572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ჩ</a:t>
          </a:r>
          <a:r>
            <a:rPr lang="ka-GE" sz="800" b="1">
              <a:latin typeface="Sylfaen" pitchFamily="18" charset="0"/>
            </a:rPr>
            <a:t>ხოროწყუ  </a:t>
          </a:r>
        </a:p>
        <a:p>
          <a:pPr algn="ctr">
            <a:spcBef>
              <a:spcPct val="50000"/>
            </a:spcBef>
          </a:pPr>
          <a:r>
            <a:rPr lang="ka-GE" sz="800" b="0">
              <a:latin typeface="Sylfaen" pitchFamily="18" charset="0"/>
            </a:rPr>
            <a:t>პაატა სორდია</a:t>
          </a:r>
        </a:p>
      </xdr:txBody>
    </xdr:sp>
    <xdr:clientData/>
  </xdr:twoCellAnchor>
  <xdr:twoCellAnchor>
    <xdr:from>
      <xdr:col>4</xdr:col>
      <xdr:colOff>477838</xdr:colOff>
      <xdr:row>20</xdr:row>
      <xdr:rowOff>219076</xdr:rowOff>
    </xdr:from>
    <xdr:to>
      <xdr:col>5</xdr:col>
      <xdr:colOff>828675</xdr:colOff>
      <xdr:row>22</xdr:row>
      <xdr:rowOff>200026</xdr:rowOff>
    </xdr:to>
    <xdr:sp macro="" textlink="">
      <xdr:nvSpPr>
        <xdr:cNvPr id="42" name="Text Box 105"/>
        <xdr:cNvSpPr txBox="1">
          <a:spLocks noChangeArrowheads="1"/>
        </xdr:cNvSpPr>
      </xdr:nvSpPr>
      <xdr:spPr bwMode="auto">
        <a:xfrm>
          <a:off x="3906838" y="4981576"/>
          <a:ext cx="1208087" cy="4572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მ</a:t>
          </a:r>
          <a:r>
            <a:rPr lang="ka-GE" sz="800" b="1">
              <a:latin typeface="Sylfaen" pitchFamily="18" charset="0"/>
            </a:rPr>
            <a:t>ესტია   </a:t>
          </a:r>
        </a:p>
        <a:p>
          <a:pPr algn="ctr">
            <a:spcBef>
              <a:spcPct val="50000"/>
            </a:spcBef>
          </a:pPr>
          <a:r>
            <a:rPr lang="ka-GE" sz="800" b="0">
              <a:latin typeface="Sylfaen" pitchFamily="18" charset="0"/>
            </a:rPr>
            <a:t>ნატო რატიანი</a:t>
          </a:r>
        </a:p>
      </xdr:txBody>
    </xdr:sp>
    <xdr:clientData/>
  </xdr:twoCellAnchor>
  <xdr:twoCellAnchor>
    <xdr:from>
      <xdr:col>4</xdr:col>
      <xdr:colOff>487364</xdr:colOff>
      <xdr:row>23</xdr:row>
      <xdr:rowOff>67330</xdr:rowOff>
    </xdr:from>
    <xdr:to>
      <xdr:col>5</xdr:col>
      <xdr:colOff>809626</xdr:colOff>
      <xdr:row>25</xdr:row>
      <xdr:rowOff>47625</xdr:rowOff>
    </xdr:to>
    <xdr:sp macro="" textlink="">
      <xdr:nvSpPr>
        <xdr:cNvPr id="43" name="Text Box 105"/>
        <xdr:cNvSpPr txBox="1">
          <a:spLocks noChangeArrowheads="1"/>
        </xdr:cNvSpPr>
      </xdr:nvSpPr>
      <xdr:spPr bwMode="auto">
        <a:xfrm>
          <a:off x="3916364" y="5544205"/>
          <a:ext cx="1179512" cy="45654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ფ</a:t>
          </a:r>
          <a:r>
            <a:rPr lang="ka-GE" sz="800" b="1">
              <a:latin typeface="Sylfaen" pitchFamily="18" charset="0"/>
            </a:rPr>
            <a:t>ოთი</a:t>
          </a:r>
        </a:p>
        <a:p>
          <a:pPr algn="ctr">
            <a:spcBef>
              <a:spcPct val="50000"/>
            </a:spcBef>
          </a:pPr>
          <a:r>
            <a:rPr lang="ka-GE" sz="800">
              <a:latin typeface="Sylfaen" pitchFamily="18" charset="0"/>
            </a:rPr>
            <a:t>ინგა ღვინჯილია</a:t>
          </a:r>
        </a:p>
      </xdr:txBody>
    </xdr:sp>
    <xdr:clientData/>
  </xdr:twoCellAnchor>
  <xdr:twoCellAnchor>
    <xdr:from>
      <xdr:col>6</xdr:col>
      <xdr:colOff>133350</xdr:colOff>
      <xdr:row>9</xdr:row>
      <xdr:rowOff>114300</xdr:rowOff>
    </xdr:from>
    <xdr:to>
      <xdr:col>7</xdr:col>
      <xdr:colOff>382588</xdr:colOff>
      <xdr:row>11</xdr:row>
      <xdr:rowOff>180975</xdr:rowOff>
    </xdr:to>
    <xdr:sp macro="" textlink="">
      <xdr:nvSpPr>
        <xdr:cNvPr id="44" name="Text Box 153"/>
        <xdr:cNvSpPr txBox="1">
          <a:spLocks noChangeArrowheads="1"/>
        </xdr:cNvSpPr>
      </xdr:nvSpPr>
      <xdr:spPr bwMode="auto">
        <a:xfrm>
          <a:off x="5276850" y="2257425"/>
          <a:ext cx="1106488" cy="5429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ყვარელი</a:t>
          </a:r>
        </a:p>
        <a:p>
          <a:pPr algn="ctr">
            <a:spcBef>
              <a:spcPct val="50000"/>
            </a:spcBef>
          </a:pPr>
          <a:r>
            <a:rPr lang="ka-GE" sz="800" b="0">
              <a:latin typeface="Sylfaen" pitchFamily="18" charset="0"/>
            </a:rPr>
            <a:t>ვალერიან ბურდიაშვილი მ/შ</a:t>
          </a:r>
        </a:p>
      </xdr:txBody>
    </xdr:sp>
    <xdr:clientData/>
  </xdr:twoCellAnchor>
  <xdr:twoCellAnchor>
    <xdr:from>
      <xdr:col>6</xdr:col>
      <xdr:colOff>142875</xdr:colOff>
      <xdr:row>12</xdr:row>
      <xdr:rowOff>19050</xdr:rowOff>
    </xdr:from>
    <xdr:to>
      <xdr:col>7</xdr:col>
      <xdr:colOff>392113</xdr:colOff>
      <xdr:row>14</xdr:row>
      <xdr:rowOff>76200</xdr:rowOff>
    </xdr:to>
    <xdr:sp macro="" textlink="">
      <xdr:nvSpPr>
        <xdr:cNvPr id="45" name="Text Box 153"/>
        <xdr:cNvSpPr txBox="1">
          <a:spLocks noChangeArrowheads="1"/>
        </xdr:cNvSpPr>
      </xdr:nvSpPr>
      <xdr:spPr bwMode="auto">
        <a:xfrm>
          <a:off x="5286375" y="2876550"/>
          <a:ext cx="1106488" cy="5334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გურჯაანი </a:t>
          </a:r>
        </a:p>
        <a:p>
          <a:pPr algn="ctr">
            <a:spcBef>
              <a:spcPct val="50000"/>
            </a:spcBef>
          </a:pPr>
          <a:r>
            <a:rPr lang="ka-GE" sz="800" b="0">
              <a:latin typeface="Sylfaen" pitchFamily="18" charset="0"/>
            </a:rPr>
            <a:t>თეიმურაზ ზავრაშვილი</a:t>
          </a:r>
        </a:p>
      </xdr:txBody>
    </xdr:sp>
    <xdr:clientData/>
  </xdr:twoCellAnchor>
  <xdr:twoCellAnchor>
    <xdr:from>
      <xdr:col>6</xdr:col>
      <xdr:colOff>142875</xdr:colOff>
      <xdr:row>14</xdr:row>
      <xdr:rowOff>133351</xdr:rowOff>
    </xdr:from>
    <xdr:to>
      <xdr:col>7</xdr:col>
      <xdr:colOff>392113</xdr:colOff>
      <xdr:row>16</xdr:row>
      <xdr:rowOff>133351</xdr:rowOff>
    </xdr:to>
    <xdr:sp macro="" textlink="">
      <xdr:nvSpPr>
        <xdr:cNvPr id="46" name="Text Box 153"/>
        <xdr:cNvSpPr txBox="1">
          <a:spLocks noChangeArrowheads="1"/>
        </xdr:cNvSpPr>
      </xdr:nvSpPr>
      <xdr:spPr bwMode="auto">
        <a:xfrm>
          <a:off x="5286375" y="3467101"/>
          <a:ext cx="1106488" cy="4762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სიღნაღი</a:t>
          </a:r>
        </a:p>
        <a:p>
          <a:pPr algn="ctr">
            <a:spcBef>
              <a:spcPct val="50000"/>
            </a:spcBef>
          </a:pPr>
          <a:r>
            <a:rPr lang="ka-GE" sz="800">
              <a:latin typeface="Sylfaen" pitchFamily="18" charset="0"/>
            </a:rPr>
            <a:t>ზურაბ ზურაბაშვილი</a:t>
          </a:r>
        </a:p>
      </xdr:txBody>
    </xdr:sp>
    <xdr:clientData/>
  </xdr:twoCellAnchor>
  <xdr:twoCellAnchor>
    <xdr:from>
      <xdr:col>6</xdr:col>
      <xdr:colOff>144463</xdr:colOff>
      <xdr:row>19</xdr:row>
      <xdr:rowOff>123825</xdr:rowOff>
    </xdr:from>
    <xdr:to>
      <xdr:col>7</xdr:col>
      <xdr:colOff>419100</xdr:colOff>
      <xdr:row>21</xdr:row>
      <xdr:rowOff>95250</xdr:rowOff>
    </xdr:to>
    <xdr:sp macro="" textlink="">
      <xdr:nvSpPr>
        <xdr:cNvPr id="47" name="Text Box 153"/>
        <xdr:cNvSpPr txBox="1">
          <a:spLocks noChangeArrowheads="1"/>
        </xdr:cNvSpPr>
      </xdr:nvSpPr>
      <xdr:spPr bwMode="auto">
        <a:xfrm>
          <a:off x="5287963" y="4648200"/>
          <a:ext cx="1131887" cy="4476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ლაგოდეხი</a:t>
          </a:r>
        </a:p>
        <a:p>
          <a:pPr algn="ctr">
            <a:spcBef>
              <a:spcPct val="50000"/>
            </a:spcBef>
          </a:pPr>
          <a:r>
            <a:rPr lang="ka-GE" sz="800">
              <a:latin typeface="Sylfaen" pitchFamily="18" charset="0"/>
            </a:rPr>
            <a:t>თამაზ კაკიაშვილი</a:t>
          </a:r>
        </a:p>
      </xdr:txBody>
    </xdr:sp>
    <xdr:clientData/>
  </xdr:twoCellAnchor>
  <xdr:twoCellAnchor>
    <xdr:from>
      <xdr:col>6</xdr:col>
      <xdr:colOff>144463</xdr:colOff>
      <xdr:row>22</xdr:row>
      <xdr:rowOff>57150</xdr:rowOff>
    </xdr:from>
    <xdr:to>
      <xdr:col>7</xdr:col>
      <xdr:colOff>419100</xdr:colOff>
      <xdr:row>24</xdr:row>
      <xdr:rowOff>11018</xdr:rowOff>
    </xdr:to>
    <xdr:sp macro="" textlink="">
      <xdr:nvSpPr>
        <xdr:cNvPr id="48" name="Text Box 153"/>
        <xdr:cNvSpPr txBox="1">
          <a:spLocks noChangeArrowheads="1"/>
        </xdr:cNvSpPr>
      </xdr:nvSpPr>
      <xdr:spPr bwMode="auto">
        <a:xfrm>
          <a:off x="5287963" y="5295900"/>
          <a:ext cx="1131887" cy="430118"/>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საგარეჯო</a:t>
          </a:r>
        </a:p>
        <a:p>
          <a:pPr algn="ctr">
            <a:spcBef>
              <a:spcPct val="50000"/>
            </a:spcBef>
          </a:pPr>
          <a:r>
            <a:rPr lang="ka-GE" sz="800">
              <a:latin typeface="Sylfaen" pitchFamily="18" charset="0"/>
            </a:rPr>
            <a:t>თამარ ბერიძე</a:t>
          </a:r>
        </a:p>
      </xdr:txBody>
    </xdr:sp>
    <xdr:clientData/>
  </xdr:twoCellAnchor>
  <xdr:twoCellAnchor>
    <xdr:from>
      <xdr:col>6</xdr:col>
      <xdr:colOff>133350</xdr:colOff>
      <xdr:row>17</xdr:row>
      <xdr:rowOff>19050</xdr:rowOff>
    </xdr:from>
    <xdr:to>
      <xdr:col>7</xdr:col>
      <xdr:colOff>390525</xdr:colOff>
      <xdr:row>19</xdr:row>
      <xdr:rowOff>28575</xdr:rowOff>
    </xdr:to>
    <xdr:sp macro="" textlink="">
      <xdr:nvSpPr>
        <xdr:cNvPr id="49" name="Text Box 153"/>
        <xdr:cNvSpPr txBox="1">
          <a:spLocks noChangeArrowheads="1"/>
        </xdr:cNvSpPr>
      </xdr:nvSpPr>
      <xdr:spPr bwMode="auto">
        <a:xfrm>
          <a:off x="5276850" y="4067175"/>
          <a:ext cx="1114425" cy="4857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დედოფლისწყარო </a:t>
          </a:r>
        </a:p>
        <a:p>
          <a:pPr algn="ctr">
            <a:spcBef>
              <a:spcPct val="50000"/>
            </a:spcBef>
          </a:pPr>
          <a:r>
            <a:rPr lang="ka-GE" sz="800" b="0">
              <a:latin typeface="Sylfaen" pitchFamily="18" charset="0"/>
            </a:rPr>
            <a:t>თეა ბენაშვილი მ/შ</a:t>
          </a:r>
        </a:p>
      </xdr:txBody>
    </xdr:sp>
    <xdr:clientData/>
  </xdr:twoCellAnchor>
  <xdr:twoCellAnchor>
    <xdr:from>
      <xdr:col>7</xdr:col>
      <xdr:colOff>506413</xdr:colOff>
      <xdr:row>9</xdr:row>
      <xdr:rowOff>57151</xdr:rowOff>
    </xdr:from>
    <xdr:to>
      <xdr:col>8</xdr:col>
      <xdr:colOff>819150</xdr:colOff>
      <xdr:row>11</xdr:row>
      <xdr:rowOff>57151</xdr:rowOff>
    </xdr:to>
    <xdr:sp macro="" textlink="">
      <xdr:nvSpPr>
        <xdr:cNvPr id="50" name="Text Box 103"/>
        <xdr:cNvSpPr txBox="1">
          <a:spLocks noChangeArrowheads="1"/>
        </xdr:cNvSpPr>
      </xdr:nvSpPr>
      <xdr:spPr bwMode="auto">
        <a:xfrm>
          <a:off x="6507163" y="2200276"/>
          <a:ext cx="1169987" cy="4762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ა</a:t>
          </a:r>
          <a:r>
            <a:rPr lang="ka-GE" sz="800" b="1">
              <a:latin typeface="Sylfaen" pitchFamily="18" charset="0"/>
            </a:rPr>
            <a:t>სპინძა                               </a:t>
          </a:r>
          <a:r>
            <a:rPr lang="ka-GE" sz="800" b="0">
              <a:latin typeface="Sylfaen" pitchFamily="18" charset="0"/>
            </a:rPr>
            <a:t>ირაკლი ჯვარიძე მ/შ</a:t>
          </a:r>
        </a:p>
      </xdr:txBody>
    </xdr:sp>
    <xdr:clientData/>
  </xdr:twoCellAnchor>
  <xdr:twoCellAnchor>
    <xdr:from>
      <xdr:col>7</xdr:col>
      <xdr:colOff>496888</xdr:colOff>
      <xdr:row>11</xdr:row>
      <xdr:rowOff>123825</xdr:rowOff>
    </xdr:from>
    <xdr:to>
      <xdr:col>8</xdr:col>
      <xdr:colOff>828675</xdr:colOff>
      <xdr:row>13</xdr:row>
      <xdr:rowOff>133350</xdr:rowOff>
    </xdr:to>
    <xdr:sp macro="" textlink="">
      <xdr:nvSpPr>
        <xdr:cNvPr id="51" name="Text Box 103"/>
        <xdr:cNvSpPr txBox="1">
          <a:spLocks noChangeArrowheads="1"/>
        </xdr:cNvSpPr>
      </xdr:nvSpPr>
      <xdr:spPr bwMode="auto">
        <a:xfrm>
          <a:off x="6497638" y="2743200"/>
          <a:ext cx="1189037" cy="4857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ა</a:t>
          </a:r>
          <a:r>
            <a:rPr lang="ka-GE" sz="800" b="1">
              <a:latin typeface="Sylfaen" pitchFamily="18" charset="0"/>
            </a:rPr>
            <a:t>დიგენი</a:t>
          </a:r>
        </a:p>
        <a:p>
          <a:pPr algn="ctr">
            <a:spcBef>
              <a:spcPct val="50000"/>
            </a:spcBef>
          </a:pPr>
          <a:r>
            <a:rPr lang="ka-GE" sz="800">
              <a:latin typeface="Sylfaen" pitchFamily="18" charset="0"/>
            </a:rPr>
            <a:t>პეტრე აფრიამაშვილი</a:t>
          </a:r>
        </a:p>
      </xdr:txBody>
    </xdr:sp>
    <xdr:clientData/>
  </xdr:twoCellAnchor>
  <xdr:twoCellAnchor>
    <xdr:from>
      <xdr:col>7</xdr:col>
      <xdr:colOff>477838</xdr:colOff>
      <xdr:row>13</xdr:row>
      <xdr:rowOff>238124</xdr:rowOff>
    </xdr:from>
    <xdr:to>
      <xdr:col>8</xdr:col>
      <xdr:colOff>828675</xdr:colOff>
      <xdr:row>15</xdr:row>
      <xdr:rowOff>209549</xdr:rowOff>
    </xdr:to>
    <xdr:sp macro="" textlink="">
      <xdr:nvSpPr>
        <xdr:cNvPr id="52" name="Text Box 103"/>
        <xdr:cNvSpPr txBox="1">
          <a:spLocks noChangeArrowheads="1"/>
        </xdr:cNvSpPr>
      </xdr:nvSpPr>
      <xdr:spPr bwMode="auto">
        <a:xfrm>
          <a:off x="6478588" y="3333749"/>
          <a:ext cx="1208087" cy="4476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de-AT" sz="800" b="1">
              <a:latin typeface="Sylfaen" pitchFamily="18" charset="0"/>
            </a:rPr>
            <a:t>ბ</a:t>
          </a:r>
          <a:r>
            <a:rPr lang="ka-GE" sz="800" b="1">
              <a:latin typeface="Sylfaen" pitchFamily="18" charset="0"/>
            </a:rPr>
            <a:t>ორჯომი                         </a:t>
          </a:r>
          <a:r>
            <a:rPr lang="ka-GE" sz="800" b="0">
              <a:latin typeface="Sylfaen" pitchFamily="18" charset="0"/>
            </a:rPr>
            <a:t>მანანა ჩხეიძე</a:t>
          </a:r>
        </a:p>
      </xdr:txBody>
    </xdr:sp>
    <xdr:clientData/>
  </xdr:twoCellAnchor>
  <xdr:twoCellAnchor>
    <xdr:from>
      <xdr:col>7</xdr:col>
      <xdr:colOff>506413</xdr:colOff>
      <xdr:row>16</xdr:row>
      <xdr:rowOff>85725</xdr:rowOff>
    </xdr:from>
    <xdr:to>
      <xdr:col>8</xdr:col>
      <xdr:colOff>838200</xdr:colOff>
      <xdr:row>18</xdr:row>
      <xdr:rowOff>39593</xdr:rowOff>
    </xdr:to>
    <xdr:sp macro="" textlink="">
      <xdr:nvSpPr>
        <xdr:cNvPr id="53" name="Text Box 103"/>
        <xdr:cNvSpPr txBox="1">
          <a:spLocks noChangeArrowheads="1"/>
        </xdr:cNvSpPr>
      </xdr:nvSpPr>
      <xdr:spPr bwMode="auto">
        <a:xfrm>
          <a:off x="6507163" y="3895725"/>
          <a:ext cx="1189037" cy="430118"/>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ნინოწმინდა</a:t>
          </a:r>
        </a:p>
        <a:p>
          <a:pPr algn="ctr">
            <a:spcBef>
              <a:spcPct val="50000"/>
            </a:spcBef>
          </a:pPr>
          <a:r>
            <a:rPr lang="ka-GE" sz="800">
              <a:latin typeface="Sylfaen" pitchFamily="18" charset="0"/>
            </a:rPr>
            <a:t>ჯემალ ხმალაძე</a:t>
          </a:r>
        </a:p>
      </xdr:txBody>
    </xdr:sp>
    <xdr:clientData/>
  </xdr:twoCellAnchor>
  <xdr:twoCellAnchor>
    <xdr:from>
      <xdr:col>9</xdr:col>
      <xdr:colOff>77788</xdr:colOff>
      <xdr:row>9</xdr:row>
      <xdr:rowOff>95250</xdr:rowOff>
    </xdr:from>
    <xdr:to>
      <xdr:col>10</xdr:col>
      <xdr:colOff>306388</xdr:colOff>
      <xdr:row>11</xdr:row>
      <xdr:rowOff>114300</xdr:rowOff>
    </xdr:to>
    <xdr:sp macro="" textlink="">
      <xdr:nvSpPr>
        <xdr:cNvPr id="54" name="Text Box 103"/>
        <xdr:cNvSpPr txBox="1">
          <a:spLocks noChangeArrowheads="1"/>
        </xdr:cNvSpPr>
      </xdr:nvSpPr>
      <xdr:spPr bwMode="auto">
        <a:xfrm>
          <a:off x="7793038" y="2238375"/>
          <a:ext cx="1085850" cy="4953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დუშეთი                            </a:t>
          </a:r>
          <a:r>
            <a:rPr lang="ka-GE" sz="800" b="0">
              <a:latin typeface="Sylfaen" pitchFamily="18" charset="0"/>
            </a:rPr>
            <a:t>შორენა ადეიშვილი</a:t>
          </a:r>
        </a:p>
      </xdr:txBody>
    </xdr:sp>
    <xdr:clientData/>
  </xdr:twoCellAnchor>
  <xdr:twoCellAnchor>
    <xdr:from>
      <xdr:col>9</xdr:col>
      <xdr:colOff>68263</xdr:colOff>
      <xdr:row>11</xdr:row>
      <xdr:rowOff>154133</xdr:rowOff>
    </xdr:from>
    <xdr:to>
      <xdr:col>10</xdr:col>
      <xdr:colOff>296863</xdr:colOff>
      <xdr:row>13</xdr:row>
      <xdr:rowOff>93519</xdr:rowOff>
    </xdr:to>
    <xdr:sp macro="" textlink="">
      <xdr:nvSpPr>
        <xdr:cNvPr id="55" name="Text Box 103"/>
        <xdr:cNvSpPr txBox="1">
          <a:spLocks noChangeArrowheads="1"/>
        </xdr:cNvSpPr>
      </xdr:nvSpPr>
      <xdr:spPr bwMode="auto">
        <a:xfrm>
          <a:off x="7783513" y="2773508"/>
          <a:ext cx="1085850" cy="415636"/>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ახალგორი</a:t>
          </a:r>
        </a:p>
        <a:p>
          <a:pPr algn="ctr">
            <a:spcBef>
              <a:spcPct val="50000"/>
            </a:spcBef>
          </a:pPr>
          <a:r>
            <a:rPr lang="ka-GE" sz="800">
              <a:latin typeface="Sylfaen" pitchFamily="18" charset="0"/>
            </a:rPr>
            <a:t>მარინე  ღამბაშიძე</a:t>
          </a:r>
        </a:p>
      </xdr:txBody>
    </xdr:sp>
    <xdr:clientData/>
  </xdr:twoCellAnchor>
  <xdr:twoCellAnchor>
    <xdr:from>
      <xdr:col>9</xdr:col>
      <xdr:colOff>77788</xdr:colOff>
      <xdr:row>13</xdr:row>
      <xdr:rowOff>190500</xdr:rowOff>
    </xdr:from>
    <xdr:to>
      <xdr:col>10</xdr:col>
      <xdr:colOff>306388</xdr:colOff>
      <xdr:row>16</xdr:row>
      <xdr:rowOff>47625</xdr:rowOff>
    </xdr:to>
    <xdr:sp macro="" textlink="">
      <xdr:nvSpPr>
        <xdr:cNvPr id="56" name="Text Box 103"/>
        <xdr:cNvSpPr txBox="1">
          <a:spLocks noChangeArrowheads="1"/>
        </xdr:cNvSpPr>
      </xdr:nvSpPr>
      <xdr:spPr bwMode="auto">
        <a:xfrm>
          <a:off x="7793038" y="3286125"/>
          <a:ext cx="1085850" cy="57150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ყაზბეგი   </a:t>
          </a:r>
        </a:p>
        <a:p>
          <a:pPr algn="ctr">
            <a:spcBef>
              <a:spcPct val="50000"/>
            </a:spcBef>
          </a:pPr>
          <a:r>
            <a:rPr lang="ka-GE" sz="800" b="0">
              <a:latin typeface="Sylfaen" pitchFamily="18" charset="0"/>
            </a:rPr>
            <a:t>დოდო გელაშვილი მ/შ</a:t>
          </a:r>
        </a:p>
      </xdr:txBody>
    </xdr:sp>
    <xdr:clientData/>
  </xdr:twoCellAnchor>
  <xdr:twoCellAnchor>
    <xdr:from>
      <xdr:col>10</xdr:col>
      <xdr:colOff>601663</xdr:colOff>
      <xdr:row>9</xdr:row>
      <xdr:rowOff>95251</xdr:rowOff>
    </xdr:from>
    <xdr:to>
      <xdr:col>12</xdr:col>
      <xdr:colOff>57150</xdr:colOff>
      <xdr:row>11</xdr:row>
      <xdr:rowOff>133351</xdr:rowOff>
    </xdr:to>
    <xdr:sp macro="" textlink="">
      <xdr:nvSpPr>
        <xdr:cNvPr id="57" name="Text Box 150"/>
        <xdr:cNvSpPr txBox="1">
          <a:spLocks noChangeArrowheads="1"/>
        </xdr:cNvSpPr>
      </xdr:nvSpPr>
      <xdr:spPr bwMode="auto">
        <a:xfrm>
          <a:off x="9174163" y="2238376"/>
          <a:ext cx="1169987" cy="5143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ქარელი</a:t>
          </a:r>
        </a:p>
        <a:p>
          <a:pPr algn="ctr">
            <a:spcBef>
              <a:spcPct val="50000"/>
            </a:spcBef>
          </a:pPr>
          <a:r>
            <a:rPr lang="ka-GE" sz="800">
              <a:latin typeface="Sylfaen" pitchFamily="18" charset="0"/>
            </a:rPr>
            <a:t>უჩა ელბაქიძე</a:t>
          </a:r>
        </a:p>
      </xdr:txBody>
    </xdr:sp>
    <xdr:clientData/>
  </xdr:twoCellAnchor>
  <xdr:twoCellAnchor>
    <xdr:from>
      <xdr:col>10</xdr:col>
      <xdr:colOff>620713</xdr:colOff>
      <xdr:row>11</xdr:row>
      <xdr:rowOff>219075</xdr:rowOff>
    </xdr:from>
    <xdr:to>
      <xdr:col>12</xdr:col>
      <xdr:colOff>57150</xdr:colOff>
      <xdr:row>13</xdr:row>
      <xdr:rowOff>209550</xdr:rowOff>
    </xdr:to>
    <xdr:sp macro="" textlink="">
      <xdr:nvSpPr>
        <xdr:cNvPr id="58" name="Text Box 150"/>
        <xdr:cNvSpPr txBox="1">
          <a:spLocks noChangeArrowheads="1"/>
        </xdr:cNvSpPr>
      </xdr:nvSpPr>
      <xdr:spPr bwMode="auto">
        <a:xfrm>
          <a:off x="9193213" y="2838450"/>
          <a:ext cx="1150937"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კასპი</a:t>
          </a:r>
        </a:p>
        <a:p>
          <a:pPr algn="ctr">
            <a:spcBef>
              <a:spcPct val="50000"/>
            </a:spcBef>
          </a:pPr>
          <a:r>
            <a:rPr lang="ka-GE" sz="800">
              <a:latin typeface="Sylfaen" pitchFamily="18" charset="0"/>
            </a:rPr>
            <a:t>მარინე მეტრეველი</a:t>
          </a:r>
          <a:endParaRPr lang="ka-GE" sz="800" b="1">
            <a:latin typeface="Sylfaen" pitchFamily="18" charset="0"/>
          </a:endParaRPr>
        </a:p>
      </xdr:txBody>
    </xdr:sp>
    <xdr:clientData/>
  </xdr:twoCellAnchor>
  <xdr:twoCellAnchor>
    <xdr:from>
      <xdr:col>10</xdr:col>
      <xdr:colOff>620713</xdr:colOff>
      <xdr:row>14</xdr:row>
      <xdr:rowOff>57150</xdr:rowOff>
    </xdr:from>
    <xdr:to>
      <xdr:col>12</xdr:col>
      <xdr:colOff>76200</xdr:colOff>
      <xdr:row>16</xdr:row>
      <xdr:rowOff>11018</xdr:rowOff>
    </xdr:to>
    <xdr:sp macro="" textlink="">
      <xdr:nvSpPr>
        <xdr:cNvPr id="59" name="Text Box 150"/>
        <xdr:cNvSpPr txBox="1">
          <a:spLocks noChangeArrowheads="1"/>
        </xdr:cNvSpPr>
      </xdr:nvSpPr>
      <xdr:spPr bwMode="auto">
        <a:xfrm>
          <a:off x="9193213" y="3390900"/>
          <a:ext cx="1169987" cy="430118"/>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solidFill>
                <a:schemeClr val="dk1"/>
              </a:solidFill>
              <a:latin typeface="Sylfaen" pitchFamily="18" charset="0"/>
            </a:rPr>
            <a:t>თიღვის თემი</a:t>
          </a:r>
        </a:p>
        <a:p>
          <a:pPr algn="ctr">
            <a:spcBef>
              <a:spcPct val="50000"/>
            </a:spcBef>
          </a:pPr>
          <a:endParaRPr lang="ka-GE" sz="800" b="1">
            <a:solidFill>
              <a:schemeClr val="dk1"/>
            </a:solidFill>
            <a:latin typeface="Sylfaen" pitchFamily="18" charset="0"/>
          </a:endParaRPr>
        </a:p>
      </xdr:txBody>
    </xdr:sp>
    <xdr:clientData/>
  </xdr:twoCellAnchor>
  <xdr:twoCellAnchor>
    <xdr:from>
      <xdr:col>10</xdr:col>
      <xdr:colOff>639763</xdr:colOff>
      <xdr:row>16</xdr:row>
      <xdr:rowOff>85725</xdr:rowOff>
    </xdr:from>
    <xdr:to>
      <xdr:col>12</xdr:col>
      <xdr:colOff>66675</xdr:colOff>
      <xdr:row>18</xdr:row>
      <xdr:rowOff>200025</xdr:rowOff>
    </xdr:to>
    <xdr:sp macro="" textlink="">
      <xdr:nvSpPr>
        <xdr:cNvPr id="60" name="Text Box 150"/>
        <xdr:cNvSpPr txBox="1">
          <a:spLocks noChangeArrowheads="1"/>
        </xdr:cNvSpPr>
      </xdr:nvSpPr>
      <xdr:spPr bwMode="auto">
        <a:xfrm>
          <a:off x="9212263" y="3895725"/>
          <a:ext cx="1141412" cy="59055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ქურთის თემი</a:t>
          </a:r>
        </a:p>
        <a:p>
          <a:pPr algn="ctr">
            <a:spcBef>
              <a:spcPct val="50000"/>
            </a:spcBef>
          </a:pPr>
          <a:r>
            <a:rPr lang="ka-GE" sz="800">
              <a:latin typeface="Sylfaen" pitchFamily="18" charset="0"/>
            </a:rPr>
            <a:t>ნელი ქრისტესიაშვილი</a:t>
          </a:r>
        </a:p>
      </xdr:txBody>
    </xdr:sp>
    <xdr:clientData/>
  </xdr:twoCellAnchor>
  <xdr:twoCellAnchor>
    <xdr:from>
      <xdr:col>12</xdr:col>
      <xdr:colOff>211138</xdr:colOff>
      <xdr:row>3</xdr:row>
      <xdr:rowOff>123826</xdr:rowOff>
    </xdr:from>
    <xdr:to>
      <xdr:col>13</xdr:col>
      <xdr:colOff>363538</xdr:colOff>
      <xdr:row>6</xdr:row>
      <xdr:rowOff>171450</xdr:rowOff>
    </xdr:to>
    <xdr:sp macro="" textlink="">
      <xdr:nvSpPr>
        <xdr:cNvPr id="61" name="Text Box 147"/>
        <xdr:cNvSpPr txBox="1">
          <a:spLocks noChangeArrowheads="1"/>
        </xdr:cNvSpPr>
      </xdr:nvSpPr>
      <xdr:spPr bwMode="auto">
        <a:xfrm>
          <a:off x="10498138" y="838201"/>
          <a:ext cx="1009650" cy="761999"/>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Kvemo Kartli</a:t>
          </a:r>
          <a:endParaRPr lang="ka-GE" sz="1100" b="1">
            <a:latin typeface="Sylfaen" pitchFamily="18" charset="0"/>
          </a:endParaRPr>
        </a:p>
      </xdr:txBody>
    </xdr:sp>
    <xdr:clientData/>
  </xdr:twoCellAnchor>
  <xdr:twoCellAnchor>
    <xdr:from>
      <xdr:col>13</xdr:col>
      <xdr:colOff>582613</xdr:colOff>
      <xdr:row>3</xdr:row>
      <xdr:rowOff>114300</xdr:rowOff>
    </xdr:from>
    <xdr:to>
      <xdr:col>14</xdr:col>
      <xdr:colOff>735013</xdr:colOff>
      <xdr:row>6</xdr:row>
      <xdr:rowOff>123825</xdr:rowOff>
    </xdr:to>
    <xdr:sp macro="" textlink="">
      <xdr:nvSpPr>
        <xdr:cNvPr id="62" name="Text Box 147"/>
        <xdr:cNvSpPr txBox="1">
          <a:spLocks noChangeArrowheads="1"/>
        </xdr:cNvSpPr>
      </xdr:nvSpPr>
      <xdr:spPr bwMode="auto">
        <a:xfrm>
          <a:off x="11726863" y="828675"/>
          <a:ext cx="1009650" cy="723900"/>
        </a:xfrm>
        <a:prstGeom prst="rect">
          <a:avLst/>
        </a:prstGeom>
        <a:solidFill>
          <a:srgbClr val="66FF99">
            <a:alpha val="49803"/>
          </a:srgbClr>
        </a:solidFill>
        <a:ln w="28575" algn="ctr">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en-US" sz="1100" b="1">
              <a:latin typeface="Sylfaen" pitchFamily="18" charset="0"/>
            </a:rPr>
            <a:t>Adjara</a:t>
          </a:r>
          <a:endParaRPr lang="ka-GE" sz="1100" b="1">
            <a:latin typeface="Sylfaen" pitchFamily="18" charset="0"/>
          </a:endParaRPr>
        </a:p>
      </xdr:txBody>
    </xdr:sp>
    <xdr:clientData/>
  </xdr:twoCellAnchor>
  <xdr:twoCellAnchor>
    <xdr:from>
      <xdr:col>4</xdr:col>
      <xdr:colOff>439738</xdr:colOff>
      <xdr:row>14</xdr:row>
      <xdr:rowOff>47625</xdr:rowOff>
    </xdr:from>
    <xdr:to>
      <xdr:col>5</xdr:col>
      <xdr:colOff>762000</xdr:colOff>
      <xdr:row>16</xdr:row>
      <xdr:rowOff>76200</xdr:rowOff>
    </xdr:to>
    <xdr:sp macro="" textlink="">
      <xdr:nvSpPr>
        <xdr:cNvPr id="63" name="Text Box 105"/>
        <xdr:cNvSpPr txBox="1">
          <a:spLocks noChangeArrowheads="1"/>
        </xdr:cNvSpPr>
      </xdr:nvSpPr>
      <xdr:spPr bwMode="auto">
        <a:xfrm>
          <a:off x="3868738" y="3381375"/>
          <a:ext cx="1179512" cy="5048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ხობი  </a:t>
          </a:r>
        </a:p>
        <a:p>
          <a:pPr algn="ctr">
            <a:spcBef>
              <a:spcPct val="50000"/>
            </a:spcBef>
          </a:pPr>
          <a:r>
            <a:rPr lang="ka-GE" sz="800" b="0">
              <a:latin typeface="Sylfaen" pitchFamily="18" charset="0"/>
            </a:rPr>
            <a:t>ბადრი ჭითაშვილი</a:t>
          </a:r>
        </a:p>
      </xdr:txBody>
    </xdr:sp>
    <xdr:clientData/>
  </xdr:twoCellAnchor>
  <xdr:twoCellAnchor>
    <xdr:from>
      <xdr:col>4</xdr:col>
      <xdr:colOff>430213</xdr:colOff>
      <xdr:row>11</xdr:row>
      <xdr:rowOff>134969</xdr:rowOff>
    </xdr:from>
    <xdr:to>
      <xdr:col>5</xdr:col>
      <xdr:colOff>762000</xdr:colOff>
      <xdr:row>13</xdr:row>
      <xdr:rowOff>188881</xdr:rowOff>
    </xdr:to>
    <xdr:sp macro="" textlink="">
      <xdr:nvSpPr>
        <xdr:cNvPr id="64" name="Text Box 105"/>
        <xdr:cNvSpPr txBox="1">
          <a:spLocks noChangeArrowheads="1"/>
        </xdr:cNvSpPr>
      </xdr:nvSpPr>
      <xdr:spPr bwMode="auto">
        <a:xfrm>
          <a:off x="3859213" y="2754344"/>
          <a:ext cx="1189037" cy="530162"/>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სენაკი  </a:t>
          </a:r>
        </a:p>
        <a:p>
          <a:pPr algn="ctr">
            <a:spcBef>
              <a:spcPct val="50000"/>
            </a:spcBef>
          </a:pPr>
          <a:r>
            <a:rPr lang="ka-GE" sz="800" b="0">
              <a:latin typeface="Sylfaen" pitchFamily="18" charset="0"/>
            </a:rPr>
            <a:t>ირმა მურღულია- მზარელუა</a:t>
          </a:r>
        </a:p>
      </xdr:txBody>
    </xdr:sp>
    <xdr:clientData/>
  </xdr:twoCellAnchor>
  <xdr:twoCellAnchor>
    <xdr:from>
      <xdr:col>4</xdr:col>
      <xdr:colOff>468314</xdr:colOff>
      <xdr:row>16</xdr:row>
      <xdr:rowOff>133350</xdr:rowOff>
    </xdr:from>
    <xdr:to>
      <xdr:col>5</xdr:col>
      <xdr:colOff>771526</xdr:colOff>
      <xdr:row>18</xdr:row>
      <xdr:rowOff>66675</xdr:rowOff>
    </xdr:to>
    <xdr:sp macro="" textlink="">
      <xdr:nvSpPr>
        <xdr:cNvPr id="65" name="Text Box 105"/>
        <xdr:cNvSpPr txBox="1">
          <a:spLocks noChangeArrowheads="1"/>
        </xdr:cNvSpPr>
      </xdr:nvSpPr>
      <xdr:spPr bwMode="auto">
        <a:xfrm>
          <a:off x="3897314" y="3943350"/>
          <a:ext cx="1160462" cy="4095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მარტვილი</a:t>
          </a:r>
        </a:p>
        <a:p>
          <a:pPr algn="ctr">
            <a:spcBef>
              <a:spcPct val="50000"/>
            </a:spcBef>
          </a:pPr>
          <a:r>
            <a:rPr lang="ka-GE" sz="800">
              <a:latin typeface="Sylfaen" pitchFamily="18" charset="0"/>
            </a:rPr>
            <a:t>თემურ</a:t>
          </a:r>
          <a:r>
            <a:rPr lang="ka-GE" sz="800" baseline="0">
              <a:latin typeface="Sylfaen" pitchFamily="18" charset="0"/>
            </a:rPr>
            <a:t> კაკულია მ/შ</a:t>
          </a:r>
          <a:endParaRPr lang="ka-GE" sz="800">
            <a:latin typeface="Sylfaen" pitchFamily="18" charset="0"/>
          </a:endParaRPr>
        </a:p>
      </xdr:txBody>
    </xdr:sp>
    <xdr:clientData/>
  </xdr:twoCellAnchor>
  <xdr:twoCellAnchor>
    <xdr:from>
      <xdr:col>12</xdr:col>
      <xdr:colOff>200025</xdr:colOff>
      <xdr:row>7</xdr:row>
      <xdr:rowOff>9526</xdr:rowOff>
    </xdr:from>
    <xdr:to>
      <xdr:col>13</xdr:col>
      <xdr:colOff>447675</xdr:colOff>
      <xdr:row>9</xdr:row>
      <xdr:rowOff>0</xdr:rowOff>
    </xdr:to>
    <xdr:sp macro="" textlink="">
      <xdr:nvSpPr>
        <xdr:cNvPr id="67" name="Text Box 149"/>
        <xdr:cNvSpPr txBox="1">
          <a:spLocks noChangeArrowheads="1"/>
        </xdr:cNvSpPr>
      </xdr:nvSpPr>
      <xdr:spPr bwMode="auto">
        <a:xfrm>
          <a:off x="10487025" y="1676401"/>
          <a:ext cx="1104900" cy="466724"/>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დმანისი</a:t>
          </a:r>
        </a:p>
        <a:p>
          <a:pPr algn="ctr">
            <a:spcBef>
              <a:spcPct val="50000"/>
            </a:spcBef>
          </a:pPr>
          <a:r>
            <a:rPr lang="ka-GE" sz="800">
              <a:latin typeface="Sylfaen" pitchFamily="18" charset="0"/>
            </a:rPr>
            <a:t>დავით დაუთაშვილი</a:t>
          </a:r>
        </a:p>
      </xdr:txBody>
    </xdr:sp>
    <xdr:clientData/>
  </xdr:twoCellAnchor>
  <xdr:twoCellAnchor>
    <xdr:from>
      <xdr:col>12</xdr:col>
      <xdr:colOff>239713</xdr:colOff>
      <xdr:row>9</xdr:row>
      <xdr:rowOff>104776</xdr:rowOff>
    </xdr:from>
    <xdr:to>
      <xdr:col>13</xdr:col>
      <xdr:colOff>392113</xdr:colOff>
      <xdr:row>12</xdr:row>
      <xdr:rowOff>123825</xdr:rowOff>
    </xdr:to>
    <xdr:sp macro="" textlink="">
      <xdr:nvSpPr>
        <xdr:cNvPr id="68" name="Text Box 149"/>
        <xdr:cNvSpPr txBox="1">
          <a:spLocks noChangeArrowheads="1"/>
        </xdr:cNvSpPr>
      </xdr:nvSpPr>
      <xdr:spPr bwMode="auto">
        <a:xfrm>
          <a:off x="10526713" y="2247901"/>
          <a:ext cx="1009650" cy="733424"/>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თეთრიწყარო</a:t>
          </a:r>
        </a:p>
        <a:p>
          <a:pPr algn="ctr">
            <a:spcBef>
              <a:spcPct val="50000"/>
            </a:spcBef>
          </a:pPr>
          <a:r>
            <a:rPr lang="ka-GE" sz="800">
              <a:latin typeface="Sylfaen" pitchFamily="18" charset="0"/>
            </a:rPr>
            <a:t>ნანი დალაქიშვილი-ჯორჯიაშვილი მ/შ</a:t>
          </a:r>
        </a:p>
      </xdr:txBody>
    </xdr:sp>
    <xdr:clientData/>
  </xdr:twoCellAnchor>
  <xdr:twoCellAnchor>
    <xdr:from>
      <xdr:col>12</xdr:col>
      <xdr:colOff>239713</xdr:colOff>
      <xdr:row>12</xdr:row>
      <xdr:rowOff>219075</xdr:rowOff>
    </xdr:from>
    <xdr:to>
      <xdr:col>13</xdr:col>
      <xdr:colOff>392113</xdr:colOff>
      <xdr:row>14</xdr:row>
      <xdr:rowOff>209550</xdr:rowOff>
    </xdr:to>
    <xdr:sp macro="" textlink="">
      <xdr:nvSpPr>
        <xdr:cNvPr id="69" name="Text Box 149"/>
        <xdr:cNvSpPr txBox="1">
          <a:spLocks noChangeArrowheads="1"/>
        </xdr:cNvSpPr>
      </xdr:nvSpPr>
      <xdr:spPr bwMode="auto">
        <a:xfrm>
          <a:off x="10526713" y="3076575"/>
          <a:ext cx="1009650" cy="4667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წალკა</a:t>
          </a:r>
        </a:p>
        <a:p>
          <a:pPr algn="ctr">
            <a:spcBef>
              <a:spcPct val="50000"/>
            </a:spcBef>
          </a:pPr>
          <a:r>
            <a:rPr lang="ka-GE" sz="800">
              <a:latin typeface="Sylfaen" pitchFamily="18" charset="0"/>
            </a:rPr>
            <a:t>რომან სუბელიანი</a:t>
          </a:r>
        </a:p>
      </xdr:txBody>
    </xdr:sp>
    <xdr:clientData/>
  </xdr:twoCellAnchor>
  <xdr:twoCellAnchor>
    <xdr:from>
      <xdr:col>12</xdr:col>
      <xdr:colOff>258763</xdr:colOff>
      <xdr:row>15</xdr:row>
      <xdr:rowOff>66675</xdr:rowOff>
    </xdr:from>
    <xdr:to>
      <xdr:col>13</xdr:col>
      <xdr:colOff>411163</xdr:colOff>
      <xdr:row>17</xdr:row>
      <xdr:rowOff>19050</xdr:rowOff>
    </xdr:to>
    <xdr:sp macro="" textlink="">
      <xdr:nvSpPr>
        <xdr:cNvPr id="70" name="Text Box 149"/>
        <xdr:cNvSpPr txBox="1">
          <a:spLocks noChangeArrowheads="1"/>
        </xdr:cNvSpPr>
      </xdr:nvSpPr>
      <xdr:spPr bwMode="auto">
        <a:xfrm>
          <a:off x="10545763" y="3638550"/>
          <a:ext cx="1009650" cy="4286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ბოლნისი</a:t>
          </a:r>
        </a:p>
        <a:p>
          <a:pPr algn="ctr">
            <a:spcBef>
              <a:spcPct val="50000"/>
            </a:spcBef>
          </a:pPr>
          <a:r>
            <a:rPr lang="ka-GE" sz="800">
              <a:latin typeface="Sylfaen" pitchFamily="18" charset="0"/>
            </a:rPr>
            <a:t>ციცინო ჯოხაძე მ/შ</a:t>
          </a:r>
        </a:p>
      </xdr:txBody>
    </xdr:sp>
    <xdr:clientData/>
  </xdr:twoCellAnchor>
  <xdr:twoCellAnchor>
    <xdr:from>
      <xdr:col>12</xdr:col>
      <xdr:colOff>268288</xdr:colOff>
      <xdr:row>17</xdr:row>
      <xdr:rowOff>123826</xdr:rowOff>
    </xdr:from>
    <xdr:to>
      <xdr:col>13</xdr:col>
      <xdr:colOff>420688</xdr:colOff>
      <xdr:row>19</xdr:row>
      <xdr:rowOff>123825</xdr:rowOff>
    </xdr:to>
    <xdr:sp macro="" textlink="">
      <xdr:nvSpPr>
        <xdr:cNvPr id="71" name="Text Box 149"/>
        <xdr:cNvSpPr txBox="1">
          <a:spLocks noChangeArrowheads="1"/>
        </xdr:cNvSpPr>
      </xdr:nvSpPr>
      <xdr:spPr bwMode="auto">
        <a:xfrm>
          <a:off x="10555288" y="4171951"/>
          <a:ext cx="1009650" cy="47624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გარდაბანი</a:t>
          </a:r>
        </a:p>
        <a:p>
          <a:pPr algn="ctr">
            <a:spcBef>
              <a:spcPct val="50000"/>
            </a:spcBef>
          </a:pPr>
          <a:r>
            <a:rPr lang="ka-GE" sz="800">
              <a:latin typeface="Sylfaen" pitchFamily="18" charset="0"/>
            </a:rPr>
            <a:t>ლეილა ზურაბიანი</a:t>
          </a:r>
        </a:p>
      </xdr:txBody>
    </xdr:sp>
    <xdr:clientData/>
  </xdr:twoCellAnchor>
  <xdr:twoCellAnchor>
    <xdr:from>
      <xdr:col>12</xdr:col>
      <xdr:colOff>268288</xdr:colOff>
      <xdr:row>20</xdr:row>
      <xdr:rowOff>0</xdr:rowOff>
    </xdr:from>
    <xdr:to>
      <xdr:col>13</xdr:col>
      <xdr:colOff>420688</xdr:colOff>
      <xdr:row>22</xdr:row>
      <xdr:rowOff>76199</xdr:rowOff>
    </xdr:to>
    <xdr:sp macro="" textlink="">
      <xdr:nvSpPr>
        <xdr:cNvPr id="72" name="Text Box 149"/>
        <xdr:cNvSpPr txBox="1">
          <a:spLocks noChangeArrowheads="1"/>
        </xdr:cNvSpPr>
      </xdr:nvSpPr>
      <xdr:spPr bwMode="auto">
        <a:xfrm>
          <a:off x="10555288" y="4762500"/>
          <a:ext cx="1009650" cy="55244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მარნეული</a:t>
          </a:r>
        </a:p>
        <a:p>
          <a:pPr algn="ctr">
            <a:spcBef>
              <a:spcPct val="50000"/>
            </a:spcBef>
          </a:pPr>
          <a:r>
            <a:rPr lang="ka-GE" sz="800">
              <a:latin typeface="Sylfaen" pitchFamily="18" charset="0"/>
            </a:rPr>
            <a:t>მამუკა შუბითიძე</a:t>
          </a:r>
          <a:r>
            <a:rPr lang="ka-GE" sz="800" baseline="0">
              <a:latin typeface="Sylfaen" pitchFamily="18" charset="0"/>
            </a:rPr>
            <a:t> მ/შ</a:t>
          </a:r>
          <a:endParaRPr lang="ka-GE" sz="800">
            <a:latin typeface="Sylfaen" pitchFamily="18" charset="0"/>
          </a:endParaRPr>
        </a:p>
      </xdr:txBody>
    </xdr:sp>
    <xdr:clientData/>
  </xdr:twoCellAnchor>
  <xdr:twoCellAnchor>
    <xdr:from>
      <xdr:col>13</xdr:col>
      <xdr:colOff>649288</xdr:colOff>
      <xdr:row>7</xdr:row>
      <xdr:rowOff>28575</xdr:rowOff>
    </xdr:from>
    <xdr:to>
      <xdr:col>14</xdr:col>
      <xdr:colOff>725488</xdr:colOff>
      <xdr:row>9</xdr:row>
      <xdr:rowOff>133350</xdr:rowOff>
    </xdr:to>
    <xdr:sp macro="" textlink="">
      <xdr:nvSpPr>
        <xdr:cNvPr id="73" name="Text Box 149"/>
        <xdr:cNvSpPr txBox="1">
          <a:spLocks noChangeArrowheads="1"/>
        </xdr:cNvSpPr>
      </xdr:nvSpPr>
      <xdr:spPr bwMode="auto">
        <a:xfrm>
          <a:off x="11793538" y="1695450"/>
          <a:ext cx="933450" cy="58102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ბათუმი</a:t>
          </a:r>
        </a:p>
        <a:p>
          <a:pPr algn="ctr">
            <a:spcBef>
              <a:spcPct val="50000"/>
            </a:spcBef>
          </a:pPr>
          <a:r>
            <a:rPr lang="ka-GE" sz="800">
              <a:latin typeface="Sylfaen" pitchFamily="18" charset="0"/>
            </a:rPr>
            <a:t>ნოდარ ფუტკარაძე</a:t>
          </a:r>
        </a:p>
      </xdr:txBody>
    </xdr:sp>
    <xdr:clientData/>
  </xdr:twoCellAnchor>
  <xdr:twoCellAnchor>
    <xdr:from>
      <xdr:col>13</xdr:col>
      <xdr:colOff>677863</xdr:colOff>
      <xdr:row>9</xdr:row>
      <xdr:rowOff>210206</xdr:rowOff>
    </xdr:from>
    <xdr:to>
      <xdr:col>14</xdr:col>
      <xdr:colOff>754063</xdr:colOff>
      <xdr:row>12</xdr:row>
      <xdr:rowOff>152400</xdr:rowOff>
    </xdr:to>
    <xdr:sp macro="" textlink="">
      <xdr:nvSpPr>
        <xdr:cNvPr id="74" name="Text Box 149"/>
        <xdr:cNvSpPr txBox="1">
          <a:spLocks noChangeArrowheads="1"/>
        </xdr:cNvSpPr>
      </xdr:nvSpPr>
      <xdr:spPr bwMode="auto">
        <a:xfrm>
          <a:off x="11822113" y="2353331"/>
          <a:ext cx="933450" cy="656569"/>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ქობულეთი</a:t>
          </a:r>
        </a:p>
        <a:p>
          <a:pPr algn="ctr">
            <a:spcBef>
              <a:spcPct val="50000"/>
            </a:spcBef>
          </a:pPr>
          <a:r>
            <a:rPr lang="ka-GE" sz="800">
              <a:latin typeface="Sylfaen" pitchFamily="18" charset="0"/>
            </a:rPr>
            <a:t>თეიმურაზ ჭანტურიშვილი მ/შ</a:t>
          </a:r>
        </a:p>
      </xdr:txBody>
    </xdr:sp>
    <xdr:clientData/>
  </xdr:twoCellAnchor>
  <xdr:twoCellAnchor>
    <xdr:from>
      <xdr:col>13</xdr:col>
      <xdr:colOff>677863</xdr:colOff>
      <xdr:row>12</xdr:row>
      <xdr:rowOff>229255</xdr:rowOff>
    </xdr:from>
    <xdr:to>
      <xdr:col>14</xdr:col>
      <xdr:colOff>754063</xdr:colOff>
      <xdr:row>15</xdr:row>
      <xdr:rowOff>9525</xdr:rowOff>
    </xdr:to>
    <xdr:sp macro="" textlink="">
      <xdr:nvSpPr>
        <xdr:cNvPr id="75" name="Text Box 149"/>
        <xdr:cNvSpPr txBox="1">
          <a:spLocks noChangeArrowheads="1"/>
        </xdr:cNvSpPr>
      </xdr:nvSpPr>
      <xdr:spPr bwMode="auto">
        <a:xfrm>
          <a:off x="11822113" y="3086755"/>
          <a:ext cx="933450" cy="49464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ქედა  </a:t>
          </a:r>
        </a:p>
        <a:p>
          <a:pPr algn="ctr">
            <a:spcBef>
              <a:spcPct val="50000"/>
            </a:spcBef>
          </a:pPr>
          <a:r>
            <a:rPr lang="ka-GE" sz="800" b="0">
              <a:latin typeface="Sylfaen" pitchFamily="18" charset="0"/>
            </a:rPr>
            <a:t>ზურაბ ყადიძე მ/შ</a:t>
          </a:r>
        </a:p>
      </xdr:txBody>
    </xdr:sp>
    <xdr:clientData/>
  </xdr:twoCellAnchor>
  <xdr:twoCellAnchor>
    <xdr:from>
      <xdr:col>13</xdr:col>
      <xdr:colOff>677863</xdr:colOff>
      <xdr:row>15</xdr:row>
      <xdr:rowOff>76855</xdr:rowOff>
    </xdr:from>
    <xdr:to>
      <xdr:col>14</xdr:col>
      <xdr:colOff>754063</xdr:colOff>
      <xdr:row>17</xdr:row>
      <xdr:rowOff>152400</xdr:rowOff>
    </xdr:to>
    <xdr:sp macro="" textlink="">
      <xdr:nvSpPr>
        <xdr:cNvPr id="76" name="Text Box 149"/>
        <xdr:cNvSpPr txBox="1">
          <a:spLocks noChangeArrowheads="1"/>
        </xdr:cNvSpPr>
      </xdr:nvSpPr>
      <xdr:spPr bwMode="auto">
        <a:xfrm>
          <a:off x="11822113" y="3648730"/>
          <a:ext cx="933450" cy="55179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შუახევი   </a:t>
          </a:r>
        </a:p>
        <a:p>
          <a:pPr algn="ctr">
            <a:spcBef>
              <a:spcPct val="50000"/>
            </a:spcBef>
          </a:pPr>
          <a:r>
            <a:rPr lang="ka-GE" sz="800" b="0">
              <a:latin typeface="Sylfaen" pitchFamily="18" charset="0"/>
            </a:rPr>
            <a:t>პაატა ქათამაძე მ/შ</a:t>
          </a:r>
        </a:p>
      </xdr:txBody>
    </xdr:sp>
    <xdr:clientData/>
  </xdr:twoCellAnchor>
  <xdr:twoCellAnchor>
    <xdr:from>
      <xdr:col>13</xdr:col>
      <xdr:colOff>677863</xdr:colOff>
      <xdr:row>17</xdr:row>
      <xdr:rowOff>228600</xdr:rowOff>
    </xdr:from>
    <xdr:to>
      <xdr:col>14</xdr:col>
      <xdr:colOff>754063</xdr:colOff>
      <xdr:row>20</xdr:row>
      <xdr:rowOff>0</xdr:rowOff>
    </xdr:to>
    <xdr:sp macro="" textlink="">
      <xdr:nvSpPr>
        <xdr:cNvPr id="77" name="Text Box 149"/>
        <xdr:cNvSpPr txBox="1">
          <a:spLocks noChangeArrowheads="1"/>
        </xdr:cNvSpPr>
      </xdr:nvSpPr>
      <xdr:spPr bwMode="auto">
        <a:xfrm>
          <a:off x="11822113" y="4276725"/>
          <a:ext cx="933450" cy="485775"/>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defTabSz="914400" rtl="0" eaLnBrk="1" latinLnBrk="0" hangingPunct="1">
            <a:spcBef>
              <a:spcPct val="50000"/>
            </a:spcBef>
          </a:pPr>
          <a:r>
            <a:rPr lang="ka-GE" sz="800" b="1" kern="1200">
              <a:solidFill>
                <a:schemeClr val="dk1"/>
              </a:solidFill>
              <a:latin typeface="Sylfaen" pitchFamily="18" charset="0"/>
              <a:ea typeface="+mn-ea"/>
              <a:cs typeface="+mn-cs"/>
            </a:rPr>
            <a:t>ხულო                         </a:t>
          </a:r>
          <a:r>
            <a:rPr lang="ka-GE" sz="800" b="0" kern="1200">
              <a:solidFill>
                <a:schemeClr val="dk1"/>
              </a:solidFill>
              <a:latin typeface="Sylfaen" pitchFamily="18" charset="0"/>
              <a:ea typeface="+mn-ea"/>
              <a:cs typeface="+mn-cs"/>
            </a:rPr>
            <a:t>ნინო ქონიაძე </a:t>
          </a:r>
        </a:p>
      </xdr:txBody>
    </xdr:sp>
    <xdr:clientData/>
  </xdr:twoCellAnchor>
  <xdr:twoCellAnchor>
    <xdr:from>
      <xdr:col>13</xdr:col>
      <xdr:colOff>677863</xdr:colOff>
      <xdr:row>20</xdr:row>
      <xdr:rowOff>67331</xdr:rowOff>
    </xdr:from>
    <xdr:to>
      <xdr:col>14</xdr:col>
      <xdr:colOff>754063</xdr:colOff>
      <xdr:row>22</xdr:row>
      <xdr:rowOff>57151</xdr:rowOff>
    </xdr:to>
    <xdr:sp macro="" textlink="">
      <xdr:nvSpPr>
        <xdr:cNvPr id="78" name="Text Box 149"/>
        <xdr:cNvSpPr txBox="1">
          <a:spLocks noChangeArrowheads="1"/>
        </xdr:cNvSpPr>
      </xdr:nvSpPr>
      <xdr:spPr bwMode="auto">
        <a:xfrm>
          <a:off x="11822113" y="4829831"/>
          <a:ext cx="933450" cy="466070"/>
        </a:xfrm>
        <a:prstGeom prst="rect">
          <a:avLst/>
        </a:prstGeom>
        <a:solidFill>
          <a:srgbClr val="99FF99"/>
        </a:solidFill>
        <a:ln>
          <a:headEnd/>
          <a:tailEnd/>
        </a:ln>
      </xdr:spPr>
      <xdr:style>
        <a:lnRef idx="2">
          <a:schemeClr val="accent3"/>
        </a:lnRef>
        <a:fillRef idx="1">
          <a:schemeClr val="lt1"/>
        </a:fillRef>
        <a:effectRef idx="0">
          <a:schemeClr val="accent3"/>
        </a:effectRef>
        <a:fontRef idx="minor">
          <a:schemeClr val="dk1"/>
        </a:fontRef>
      </xdr:style>
      <xdr:txBody>
        <a:bodyPr wrap="square" lIns="45720" rIns="4572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Bef>
              <a:spcPct val="50000"/>
            </a:spcBef>
          </a:pPr>
          <a:r>
            <a:rPr lang="ka-GE" sz="800" b="1">
              <a:latin typeface="Sylfaen" pitchFamily="18" charset="0"/>
            </a:rPr>
            <a:t>ხელვაჩაური </a:t>
          </a:r>
        </a:p>
        <a:p>
          <a:pPr algn="ctr">
            <a:spcBef>
              <a:spcPct val="50000"/>
            </a:spcBef>
          </a:pPr>
          <a:r>
            <a:rPr lang="ka-GE" sz="800" b="0">
              <a:latin typeface="Sylfaen" pitchFamily="18" charset="0"/>
            </a:rPr>
            <a:t>ნანი კახაძე </a:t>
          </a:r>
        </a:p>
      </xdr:txBody>
    </xdr:sp>
    <xdr:clientData/>
  </xdr:twoCellAnchor>
  <xdr:twoCellAnchor>
    <xdr:from>
      <xdr:col>8</xdr:col>
      <xdr:colOff>401638</xdr:colOff>
      <xdr:row>23</xdr:row>
      <xdr:rowOff>66675</xdr:rowOff>
    </xdr:from>
    <xdr:to>
      <xdr:col>11</xdr:col>
      <xdr:colOff>249238</xdr:colOff>
      <xdr:row>26</xdr:row>
      <xdr:rowOff>104775</xdr:rowOff>
    </xdr:to>
    <xdr:sp macro="" textlink="">
      <xdr:nvSpPr>
        <xdr:cNvPr id="79" name="Text Box 148"/>
        <xdr:cNvSpPr txBox="1">
          <a:spLocks noChangeArrowheads="1"/>
        </xdr:cNvSpPr>
      </xdr:nvSpPr>
      <xdr:spPr bwMode="auto">
        <a:xfrm>
          <a:off x="7259638" y="5543550"/>
          <a:ext cx="2419350" cy="752475"/>
        </a:xfrm>
        <a:prstGeom prst="rect">
          <a:avLst/>
        </a:prstGeom>
        <a:solidFill>
          <a:srgbClr val="66FF99">
            <a:alpha val="49803"/>
          </a:srgbClr>
        </a:solidFill>
        <a:ln w="28575">
          <a:solidFill>
            <a:schemeClr val="tx1"/>
          </a:solidFill>
          <a:miter lim="800000"/>
          <a:headEnd/>
          <a:tailEnd/>
        </a:ln>
      </xdr:spPr>
      <xdr:txBody>
        <a:bodyPr wrap="square"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Bef>
              <a:spcPct val="50000"/>
            </a:spcBef>
          </a:pPr>
          <a:r>
            <a:rPr lang="ka-GE" sz="800" b="1">
              <a:latin typeface="Sylfaen" pitchFamily="18" charset="0"/>
            </a:rPr>
            <a:t>აფხაზეთის ა/რ ფილიალი</a:t>
          </a:r>
        </a:p>
        <a:p>
          <a:pPr algn="ctr">
            <a:spcBef>
              <a:spcPct val="50000"/>
            </a:spcBef>
          </a:pPr>
          <a:r>
            <a:rPr lang="ka-GE" sz="800" b="1">
              <a:latin typeface="Sylfaen" pitchFamily="18" charset="0"/>
            </a:rPr>
            <a:t>ომარ ნარსავიძე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D28:N28"/>
  <sheetViews>
    <sheetView topLeftCell="A10" workbookViewId="0">
      <selection activeCell="M9" sqref="M9"/>
    </sheetView>
  </sheetViews>
  <sheetFormatPr defaultColWidth="8.6640625" defaultRowHeight="14.4"/>
  <sheetData>
    <row r="28" spans="4:14">
      <c r="D28" s="117"/>
      <c r="E28" s="117"/>
      <c r="F28" s="117"/>
      <c r="G28" s="117"/>
      <c r="H28" s="117"/>
      <c r="I28" s="117"/>
      <c r="J28" s="117"/>
      <c r="K28" s="117"/>
      <c r="L28" s="117"/>
      <c r="M28" s="117"/>
      <c r="N28" s="117"/>
    </row>
  </sheetData>
  <mergeCells count="1">
    <mergeCell ref="D28:N28"/>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dimension ref="A1:E54"/>
  <sheetViews>
    <sheetView topLeftCell="A34" zoomScale="90" zoomScaleNormal="90" workbookViewId="0"/>
  </sheetViews>
  <sheetFormatPr defaultColWidth="23.88671875" defaultRowHeight="14.4"/>
  <cols>
    <col min="1" max="1" width="63.33203125" style="8" customWidth="1"/>
    <col min="2" max="2" width="45.33203125" style="110" customWidth="1"/>
    <col min="3" max="3" width="35" style="7" customWidth="1"/>
    <col min="4" max="4" width="30.44140625" style="115" bestFit="1" customWidth="1"/>
    <col min="5" max="5" width="33.33203125" style="116" bestFit="1" customWidth="1"/>
    <col min="6" max="16384" width="23.88671875" style="98"/>
  </cols>
  <sheetData>
    <row r="1" spans="1:5" s="2" customFormat="1" ht="27.6">
      <c r="A1" s="97" t="s">
        <v>69</v>
      </c>
      <c r="B1" s="97" t="s">
        <v>70</v>
      </c>
      <c r="C1" s="97" t="s">
        <v>71</v>
      </c>
      <c r="D1" s="97" t="s">
        <v>72</v>
      </c>
      <c r="E1" s="97" t="s">
        <v>73</v>
      </c>
    </row>
    <row r="2" spans="1:5">
      <c r="A2" s="146" t="s">
        <v>74</v>
      </c>
      <c r="B2" s="146"/>
      <c r="C2" s="146"/>
      <c r="D2" s="146"/>
      <c r="E2" s="146"/>
    </row>
    <row r="3" spans="1:5" ht="28.2">
      <c r="A3" s="5"/>
      <c r="B3" s="99"/>
      <c r="C3" s="100" t="s">
        <v>75</v>
      </c>
      <c r="D3" s="101">
        <v>1</v>
      </c>
      <c r="E3" s="142" t="s">
        <v>76</v>
      </c>
    </row>
    <row r="4" spans="1:5">
      <c r="A4" s="139" t="s">
        <v>77</v>
      </c>
      <c r="B4" s="102"/>
      <c r="C4" s="100" t="s">
        <v>78</v>
      </c>
      <c r="D4" s="101">
        <v>1</v>
      </c>
      <c r="E4" s="143"/>
    </row>
    <row r="5" spans="1:5" ht="28.2">
      <c r="A5" s="140"/>
      <c r="B5" s="103"/>
      <c r="C5" s="104" t="s">
        <v>79</v>
      </c>
      <c r="D5" s="101"/>
      <c r="E5" s="143"/>
    </row>
    <row r="6" spans="1:5">
      <c r="A6" s="140"/>
      <c r="B6" s="105" t="s">
        <v>80</v>
      </c>
      <c r="C6" s="100" t="s">
        <v>81</v>
      </c>
      <c r="D6" s="106">
        <v>1</v>
      </c>
      <c r="E6" s="143"/>
    </row>
    <row r="7" spans="1:5" ht="27.6">
      <c r="A7" s="140"/>
      <c r="B7" s="105" t="s">
        <v>82</v>
      </c>
      <c r="C7" s="100" t="s">
        <v>83</v>
      </c>
      <c r="D7" s="106">
        <v>2</v>
      </c>
      <c r="E7" s="143"/>
    </row>
    <row r="8" spans="1:5" ht="27.6">
      <c r="A8" s="140"/>
      <c r="B8" s="105" t="s">
        <v>84</v>
      </c>
      <c r="C8" s="100" t="s">
        <v>85</v>
      </c>
      <c r="D8" s="106">
        <v>2</v>
      </c>
      <c r="E8" s="143"/>
    </row>
    <row r="9" spans="1:5" ht="27.6">
      <c r="A9" s="141"/>
      <c r="B9" s="107" t="s">
        <v>86</v>
      </c>
      <c r="C9" s="100" t="s">
        <v>87</v>
      </c>
      <c r="D9" s="106">
        <v>2</v>
      </c>
      <c r="E9" s="143"/>
    </row>
    <row r="10" spans="1:5">
      <c r="A10" s="139" t="s">
        <v>88</v>
      </c>
      <c r="B10" s="105"/>
      <c r="C10" s="100" t="s">
        <v>89</v>
      </c>
      <c r="D10" s="106"/>
      <c r="E10" s="143"/>
    </row>
    <row r="11" spans="1:5" ht="36" customHeight="1">
      <c r="A11" s="140"/>
      <c r="B11" s="105" t="s">
        <v>90</v>
      </c>
      <c r="C11" s="100" t="s">
        <v>81</v>
      </c>
      <c r="D11" s="106">
        <v>4</v>
      </c>
      <c r="E11" s="143"/>
    </row>
    <row r="12" spans="1:5" ht="37.5" customHeight="1">
      <c r="A12" s="140"/>
      <c r="B12" s="105" t="s">
        <v>91</v>
      </c>
      <c r="C12" s="100" t="s">
        <v>83</v>
      </c>
      <c r="D12" s="106">
        <v>14</v>
      </c>
      <c r="E12" s="143"/>
    </row>
    <row r="13" spans="1:5" ht="27.6">
      <c r="A13" s="140"/>
      <c r="B13" s="105" t="s">
        <v>92</v>
      </c>
      <c r="C13" s="100" t="s">
        <v>87</v>
      </c>
      <c r="D13" s="106">
        <v>1</v>
      </c>
      <c r="E13" s="143"/>
    </row>
    <row r="14" spans="1:5" ht="30.75" customHeight="1">
      <c r="A14" s="140"/>
      <c r="B14" s="105" t="s">
        <v>93</v>
      </c>
      <c r="C14" s="100" t="s">
        <v>94</v>
      </c>
      <c r="D14" s="106">
        <v>1</v>
      </c>
      <c r="E14" s="143"/>
    </row>
    <row r="15" spans="1:5" ht="41.4">
      <c r="A15" s="140"/>
      <c r="B15" s="105" t="s">
        <v>95</v>
      </c>
      <c r="C15" s="100"/>
      <c r="D15" s="101"/>
      <c r="E15" s="143"/>
    </row>
    <row r="16" spans="1:5" ht="27.6">
      <c r="A16" s="141"/>
      <c r="B16" s="108" t="s">
        <v>84</v>
      </c>
      <c r="C16" s="100"/>
      <c r="D16" s="106"/>
      <c r="E16" s="143"/>
    </row>
    <row r="17" spans="1:5" ht="28.2">
      <c r="A17" s="135" t="s">
        <v>96</v>
      </c>
      <c r="B17" s="105"/>
      <c r="C17" s="100" t="s">
        <v>97</v>
      </c>
      <c r="D17" s="101"/>
      <c r="E17" s="143"/>
    </row>
    <row r="18" spans="1:5" ht="27.6">
      <c r="A18" s="135"/>
      <c r="B18" s="107" t="s">
        <v>98</v>
      </c>
      <c r="C18" s="100" t="s">
        <v>99</v>
      </c>
      <c r="D18" s="101">
        <v>2</v>
      </c>
      <c r="E18" s="143"/>
    </row>
    <row r="19" spans="1:5" ht="27.6">
      <c r="A19" s="135"/>
      <c r="B19" s="109" t="s">
        <v>100</v>
      </c>
      <c r="C19" s="100" t="s">
        <v>87</v>
      </c>
      <c r="D19" s="101">
        <v>16</v>
      </c>
      <c r="E19" s="143"/>
    </row>
    <row r="20" spans="1:5">
      <c r="A20" s="135"/>
      <c r="B20" s="109" t="s">
        <v>101</v>
      </c>
      <c r="C20" s="100"/>
      <c r="D20" s="101"/>
      <c r="E20" s="143"/>
    </row>
    <row r="21" spans="1:5" ht="27.6">
      <c r="A21" s="135"/>
      <c r="B21" s="109" t="s">
        <v>102</v>
      </c>
      <c r="C21" s="100"/>
      <c r="D21" s="101"/>
      <c r="E21" s="143"/>
    </row>
    <row r="22" spans="1:5">
      <c r="A22" s="135"/>
      <c r="B22" s="110" t="s">
        <v>103</v>
      </c>
      <c r="C22" s="100"/>
      <c r="D22" s="101"/>
      <c r="E22" s="143"/>
    </row>
    <row r="23" spans="1:5">
      <c r="A23" s="135"/>
      <c r="B23" s="110" t="s">
        <v>104</v>
      </c>
      <c r="C23" s="100"/>
      <c r="D23" s="101"/>
      <c r="E23" s="143"/>
    </row>
    <row r="24" spans="1:5">
      <c r="A24" s="100"/>
      <c r="B24" s="99"/>
      <c r="C24" s="100"/>
      <c r="D24" s="101"/>
      <c r="E24" s="143"/>
    </row>
    <row r="25" spans="1:5">
      <c r="A25" s="5"/>
      <c r="B25" s="99"/>
      <c r="C25" s="100"/>
      <c r="D25" s="101"/>
      <c r="E25" s="144"/>
    </row>
    <row r="26" spans="1:5">
      <c r="A26" s="146" t="s">
        <v>105</v>
      </c>
      <c r="B26" s="146"/>
      <c r="C26" s="146"/>
      <c r="D26" s="146"/>
      <c r="E26" s="146"/>
    </row>
    <row r="27" spans="1:5" ht="32.25" customHeight="1">
      <c r="A27" s="5"/>
      <c r="B27" s="99"/>
      <c r="C27" s="35" t="s">
        <v>106</v>
      </c>
      <c r="D27" s="101">
        <v>1</v>
      </c>
      <c r="E27" s="35"/>
    </row>
    <row r="28" spans="1:5" ht="42">
      <c r="A28" s="5"/>
      <c r="B28" s="99"/>
      <c r="C28" s="100" t="s">
        <v>107</v>
      </c>
      <c r="D28" s="101">
        <v>1</v>
      </c>
      <c r="E28" s="35"/>
    </row>
    <row r="29" spans="1:5" ht="28.2">
      <c r="A29" s="139" t="s">
        <v>108</v>
      </c>
      <c r="B29" s="136" t="s">
        <v>93</v>
      </c>
      <c r="C29" s="7" t="s">
        <v>109</v>
      </c>
      <c r="D29" s="101">
        <v>1</v>
      </c>
      <c r="E29" s="35"/>
    </row>
    <row r="30" spans="1:5" ht="42.75" customHeight="1">
      <c r="A30" s="140"/>
      <c r="B30" s="137"/>
      <c r="C30" s="142" t="s">
        <v>110</v>
      </c>
      <c r="D30" s="139">
        <v>21</v>
      </c>
      <c r="E30" s="142">
        <v>54</v>
      </c>
    </row>
    <row r="31" spans="1:5" ht="42.75" customHeight="1">
      <c r="A31" s="140"/>
      <c r="B31" s="111" t="s">
        <v>111</v>
      </c>
      <c r="C31" s="143"/>
      <c r="D31" s="140"/>
      <c r="E31" s="143"/>
    </row>
    <row r="32" spans="1:5" ht="42.75" customHeight="1">
      <c r="A32" s="141"/>
      <c r="B32" s="108" t="s">
        <v>92</v>
      </c>
      <c r="C32" s="144"/>
      <c r="D32" s="141"/>
      <c r="E32" s="144"/>
    </row>
    <row r="33" spans="1:5">
      <c r="A33" s="5"/>
      <c r="B33" s="99"/>
      <c r="C33" s="100"/>
      <c r="D33" s="101"/>
      <c r="E33" s="35"/>
    </row>
    <row r="34" spans="1:5" ht="28.2">
      <c r="A34" s="139" t="s">
        <v>112</v>
      </c>
      <c r="B34" s="136" t="s">
        <v>113</v>
      </c>
      <c r="C34" s="100" t="s">
        <v>114</v>
      </c>
      <c r="D34" s="101">
        <v>1</v>
      </c>
      <c r="E34" s="35"/>
    </row>
    <row r="35" spans="1:5" ht="45" customHeight="1">
      <c r="A35" s="140"/>
      <c r="B35" s="145"/>
      <c r="C35" s="142" t="s">
        <v>115</v>
      </c>
      <c r="D35" s="139">
        <v>13</v>
      </c>
      <c r="E35" s="142">
        <v>8</v>
      </c>
    </row>
    <row r="36" spans="1:5" ht="27.6">
      <c r="A36" s="140"/>
      <c r="B36" s="99" t="s">
        <v>116</v>
      </c>
      <c r="C36" s="143"/>
      <c r="D36" s="140"/>
      <c r="E36" s="143"/>
    </row>
    <row r="37" spans="1:5">
      <c r="A37" s="140"/>
      <c r="B37" s="99" t="s">
        <v>117</v>
      </c>
      <c r="C37" s="143"/>
      <c r="D37" s="140"/>
      <c r="E37" s="143"/>
    </row>
    <row r="38" spans="1:5" ht="27.6">
      <c r="A38" s="141"/>
      <c r="B38" s="99" t="s">
        <v>118</v>
      </c>
      <c r="C38" s="144"/>
      <c r="D38" s="141"/>
      <c r="E38" s="144"/>
    </row>
    <row r="39" spans="1:5" ht="28.2">
      <c r="A39" s="135" t="s">
        <v>119</v>
      </c>
      <c r="B39" s="109"/>
      <c r="C39" s="100" t="s">
        <v>120</v>
      </c>
      <c r="D39" s="101">
        <v>1</v>
      </c>
      <c r="E39" s="35"/>
    </row>
    <row r="40" spans="1:5" ht="15" customHeight="1">
      <c r="A40" s="135"/>
      <c r="B40" s="110" t="s">
        <v>121</v>
      </c>
      <c r="C40" s="138" t="s">
        <v>110</v>
      </c>
      <c r="D40" s="139">
        <v>46</v>
      </c>
      <c r="E40" s="142">
        <v>35</v>
      </c>
    </row>
    <row r="41" spans="1:5" ht="27.6">
      <c r="A41" s="135"/>
      <c r="B41" s="110" t="s">
        <v>122</v>
      </c>
      <c r="C41" s="138"/>
      <c r="D41" s="140"/>
      <c r="E41" s="143"/>
    </row>
    <row r="42" spans="1:5" ht="41.4">
      <c r="A42" s="135"/>
      <c r="B42" s="110" t="s">
        <v>123</v>
      </c>
      <c r="C42" s="138"/>
      <c r="D42" s="140"/>
      <c r="E42" s="144"/>
    </row>
    <row r="43" spans="1:5" ht="32.25" customHeight="1">
      <c r="A43" s="135"/>
      <c r="B43" s="105" t="s">
        <v>84</v>
      </c>
      <c r="C43" s="138"/>
      <c r="D43" s="141"/>
      <c r="E43" s="35"/>
    </row>
    <row r="44" spans="1:5">
      <c r="A44" s="5"/>
      <c r="B44" s="99"/>
      <c r="C44" s="100"/>
      <c r="D44" s="101"/>
      <c r="E44" s="35"/>
    </row>
    <row r="45" spans="1:5" ht="28.2">
      <c r="A45" s="135" t="s">
        <v>124</v>
      </c>
      <c r="B45" s="137" t="s">
        <v>125</v>
      </c>
      <c r="C45" s="100" t="s">
        <v>126</v>
      </c>
      <c r="D45" s="101">
        <v>1</v>
      </c>
      <c r="E45" s="35"/>
    </row>
    <row r="46" spans="1:5" ht="30" customHeight="1">
      <c r="A46" s="135"/>
      <c r="B46" s="137"/>
      <c r="C46" s="138" t="s">
        <v>110</v>
      </c>
      <c r="D46" s="139">
        <v>23</v>
      </c>
      <c r="E46" s="142">
        <v>23</v>
      </c>
    </row>
    <row r="47" spans="1:5" ht="41.4">
      <c r="A47" s="135"/>
      <c r="B47" s="105" t="s">
        <v>127</v>
      </c>
      <c r="C47" s="138"/>
      <c r="D47" s="140"/>
      <c r="E47" s="143"/>
    </row>
    <row r="48" spans="1:5" ht="27.6">
      <c r="A48" s="135"/>
      <c r="B48" s="105" t="s">
        <v>128</v>
      </c>
      <c r="C48" s="138"/>
      <c r="D48" s="141"/>
      <c r="E48" s="144"/>
    </row>
    <row r="49" spans="1:5" ht="27.6">
      <c r="A49" s="135"/>
      <c r="B49" s="112" t="s">
        <v>84</v>
      </c>
      <c r="C49" s="138"/>
      <c r="D49" s="113"/>
      <c r="E49" s="114"/>
    </row>
    <row r="50" spans="1:5" ht="28.2">
      <c r="A50" s="135" t="s">
        <v>129</v>
      </c>
      <c r="B50" s="136" t="s">
        <v>130</v>
      </c>
      <c r="C50" s="100" t="s">
        <v>131</v>
      </c>
      <c r="D50" s="101">
        <v>1</v>
      </c>
      <c r="E50" s="35"/>
    </row>
    <row r="51" spans="1:5">
      <c r="A51" s="135"/>
      <c r="B51" s="137"/>
      <c r="C51" s="138" t="s">
        <v>132</v>
      </c>
      <c r="D51" s="139">
        <v>7</v>
      </c>
      <c r="E51" s="142"/>
    </row>
    <row r="52" spans="1:5" ht="41.4">
      <c r="A52" s="135"/>
      <c r="B52" s="105" t="s">
        <v>133</v>
      </c>
      <c r="C52" s="138"/>
      <c r="D52" s="140"/>
      <c r="E52" s="143"/>
    </row>
    <row r="53" spans="1:5">
      <c r="A53" s="135"/>
      <c r="B53" s="105" t="s">
        <v>134</v>
      </c>
      <c r="C53" s="138"/>
      <c r="D53" s="140"/>
      <c r="E53" s="143"/>
    </row>
    <row r="54" spans="1:5" ht="41.4">
      <c r="A54" s="135"/>
      <c r="B54" s="108" t="s">
        <v>135</v>
      </c>
      <c r="C54" s="138"/>
      <c r="D54" s="141"/>
      <c r="E54" s="144"/>
    </row>
  </sheetData>
  <mergeCells count="30">
    <mergeCell ref="A26:E26"/>
    <mergeCell ref="A2:E2"/>
    <mergeCell ref="E3:E25"/>
    <mergeCell ref="A4:A9"/>
    <mergeCell ref="A10:A16"/>
    <mergeCell ref="A17:A23"/>
    <mergeCell ref="A34:A38"/>
    <mergeCell ref="B34:B35"/>
    <mergeCell ref="C35:C38"/>
    <mergeCell ref="D35:D38"/>
    <mergeCell ref="E35:E38"/>
    <mergeCell ref="A29:A32"/>
    <mergeCell ref="B29:B30"/>
    <mergeCell ref="C30:C32"/>
    <mergeCell ref="D30:D32"/>
    <mergeCell ref="E30:E32"/>
    <mergeCell ref="A39:A43"/>
    <mergeCell ref="C40:C43"/>
    <mergeCell ref="D40:D43"/>
    <mergeCell ref="E40:E42"/>
    <mergeCell ref="A45:A49"/>
    <mergeCell ref="B45:B46"/>
    <mergeCell ref="C46:C49"/>
    <mergeCell ref="D46:D48"/>
    <mergeCell ref="E46:E48"/>
    <mergeCell ref="A50:A54"/>
    <mergeCell ref="B50:B51"/>
    <mergeCell ref="C51:C54"/>
    <mergeCell ref="D51:D54"/>
    <mergeCell ref="E51:E54"/>
  </mergeCells>
  <pageMargins left="0.7" right="0.7" top="0.75" bottom="0.75" header="0.3" footer="0.3"/>
  <pageSetup paperSize="9" orientation="portrait" verticalDpi="300" r:id="rId1"/>
</worksheet>
</file>

<file path=xl/worksheets/sheet11.xml><?xml version="1.0" encoding="utf-8"?>
<worksheet xmlns="http://schemas.openxmlformats.org/spreadsheetml/2006/main" xmlns:r="http://schemas.openxmlformats.org/officeDocument/2006/relationships">
  <dimension ref="A1:P25"/>
  <sheetViews>
    <sheetView workbookViewId="0">
      <pane xSplit="2" ySplit="1" topLeftCell="C22" activePane="bottomRight" state="frozen"/>
      <selection pane="topRight" activeCell="D1" sqref="D1"/>
      <selection pane="bottomLeft" activeCell="A2" sqref="A2"/>
      <selection pane="bottomRight" activeCell="A19" sqref="A19:G22"/>
    </sheetView>
  </sheetViews>
  <sheetFormatPr defaultColWidth="11" defaultRowHeight="14.4"/>
  <cols>
    <col min="1" max="1" width="29.88671875" style="172" customWidth="1"/>
    <col min="2" max="2" width="25.44140625" style="169" customWidth="1"/>
    <col min="3" max="4" width="21.21875" style="170" customWidth="1"/>
    <col min="5" max="5" width="22.33203125" style="170" customWidth="1"/>
    <col min="6" max="6" width="20.109375" style="170" customWidth="1"/>
    <col min="7" max="10" width="16.109375" style="170" customWidth="1"/>
    <col min="11" max="14" width="14.44140625" style="170" customWidth="1"/>
    <col min="15" max="16" width="23.33203125" style="170" customWidth="1"/>
    <col min="17" max="16384" width="11" style="158"/>
  </cols>
  <sheetData>
    <row r="1" spans="1:16" s="149" customFormat="1">
      <c r="A1" s="147" t="s">
        <v>136</v>
      </c>
      <c r="B1" s="147" t="s">
        <v>137</v>
      </c>
      <c r="C1" s="148" t="s">
        <v>138</v>
      </c>
      <c r="D1" s="148" t="s">
        <v>139</v>
      </c>
      <c r="E1" s="148" t="s">
        <v>140</v>
      </c>
      <c r="F1" s="148" t="s">
        <v>141</v>
      </c>
      <c r="G1" s="148" t="s">
        <v>142</v>
      </c>
      <c r="H1" s="148" t="s">
        <v>143</v>
      </c>
      <c r="I1" s="148" t="s">
        <v>144</v>
      </c>
      <c r="J1" s="148" t="s">
        <v>145</v>
      </c>
      <c r="K1" s="148" t="s">
        <v>146</v>
      </c>
      <c r="L1" s="148" t="s">
        <v>147</v>
      </c>
      <c r="M1" s="148" t="s">
        <v>148</v>
      </c>
      <c r="N1" s="148" t="s">
        <v>149</v>
      </c>
      <c r="O1" s="148" t="s">
        <v>150</v>
      </c>
      <c r="P1" s="148" t="s">
        <v>151</v>
      </c>
    </row>
    <row r="2" spans="1:16" ht="96.6" hidden="1">
      <c r="A2" s="150" t="s">
        <v>152</v>
      </c>
      <c r="B2" s="151" t="s">
        <v>153</v>
      </c>
      <c r="C2" s="152" t="s">
        <v>154</v>
      </c>
      <c r="D2" s="153" t="s">
        <v>155</v>
      </c>
      <c r="E2" s="154" t="s">
        <v>156</v>
      </c>
      <c r="F2" s="154"/>
      <c r="G2" s="155" t="s">
        <v>157</v>
      </c>
      <c r="H2" s="156"/>
      <c r="I2" s="156"/>
      <c r="J2" s="156"/>
      <c r="K2" s="157"/>
      <c r="L2" s="157"/>
      <c r="M2" s="157"/>
      <c r="N2" s="157"/>
      <c r="O2" s="157" t="s">
        <v>158</v>
      </c>
      <c r="P2" s="157" t="s">
        <v>159</v>
      </c>
    </row>
    <row r="3" spans="1:16" ht="110.4" hidden="1">
      <c r="A3" s="150"/>
      <c r="B3" s="151" t="s">
        <v>160</v>
      </c>
      <c r="C3" s="157"/>
      <c r="D3" s="153" t="s">
        <v>161</v>
      </c>
      <c r="E3" s="153" t="s">
        <v>162</v>
      </c>
      <c r="F3" s="153" t="s">
        <v>163</v>
      </c>
      <c r="G3" s="154" t="s">
        <v>164</v>
      </c>
      <c r="H3" s="154"/>
      <c r="I3" s="154" t="s">
        <v>164</v>
      </c>
      <c r="J3" s="154"/>
      <c r="K3" s="155" t="s">
        <v>165</v>
      </c>
      <c r="L3" s="157"/>
      <c r="M3" s="157"/>
      <c r="N3" s="157"/>
      <c r="O3" s="157" t="s">
        <v>158</v>
      </c>
      <c r="P3" s="157" t="s">
        <v>159</v>
      </c>
    </row>
    <row r="4" spans="1:16" ht="124.2" hidden="1">
      <c r="A4" s="150"/>
      <c r="B4" s="151" t="s">
        <v>166</v>
      </c>
      <c r="C4" s="157"/>
      <c r="D4" s="157"/>
      <c r="E4" s="157"/>
      <c r="F4" s="157"/>
      <c r="G4" s="159" t="s">
        <v>167</v>
      </c>
      <c r="H4" s="159"/>
      <c r="I4" s="159" t="s">
        <v>168</v>
      </c>
      <c r="J4" s="159"/>
      <c r="K4" s="159" t="s">
        <v>169</v>
      </c>
      <c r="L4" s="159"/>
      <c r="M4" s="159"/>
      <c r="N4" s="155" t="s">
        <v>170</v>
      </c>
      <c r="O4" s="157" t="s">
        <v>158</v>
      </c>
      <c r="P4" s="157" t="s">
        <v>159</v>
      </c>
    </row>
    <row r="5" spans="1:16" ht="96.6" hidden="1">
      <c r="A5" s="150" t="s">
        <v>171</v>
      </c>
      <c r="B5" s="151" t="s">
        <v>172</v>
      </c>
      <c r="C5" s="152" t="s">
        <v>173</v>
      </c>
      <c r="D5" s="152" t="s">
        <v>174</v>
      </c>
      <c r="E5" s="152" t="s">
        <v>175</v>
      </c>
      <c r="F5" s="152" t="s">
        <v>176</v>
      </c>
      <c r="G5" s="159" t="s">
        <v>177</v>
      </c>
      <c r="H5" s="159"/>
      <c r="I5" s="159" t="s">
        <v>178</v>
      </c>
      <c r="J5" s="159"/>
      <c r="K5" s="155" t="s">
        <v>179</v>
      </c>
      <c r="L5" s="157"/>
      <c r="M5" s="157"/>
      <c r="N5" s="157"/>
      <c r="O5" s="157" t="s">
        <v>180</v>
      </c>
      <c r="P5" s="157" t="s">
        <v>181</v>
      </c>
    </row>
    <row r="6" spans="1:16" ht="96.6" hidden="1">
      <c r="A6" s="150"/>
      <c r="B6" s="151" t="s">
        <v>182</v>
      </c>
      <c r="C6" s="160"/>
      <c r="D6" s="152" t="s">
        <v>183</v>
      </c>
      <c r="E6" s="159" t="s">
        <v>184</v>
      </c>
      <c r="F6" s="159"/>
      <c r="G6" s="155" t="s">
        <v>185</v>
      </c>
      <c r="H6" s="157"/>
      <c r="I6" s="157"/>
      <c r="J6" s="157"/>
      <c r="K6" s="157"/>
      <c r="L6" s="157"/>
      <c r="M6" s="157"/>
      <c r="N6" s="157"/>
      <c r="O6" s="157" t="s">
        <v>180</v>
      </c>
      <c r="P6" s="157" t="s">
        <v>186</v>
      </c>
    </row>
    <row r="7" spans="1:16" ht="110.4" hidden="1">
      <c r="A7" s="150"/>
      <c r="B7" s="151" t="s">
        <v>187</v>
      </c>
      <c r="C7" s="160"/>
      <c r="D7" s="160"/>
      <c r="E7" s="152" t="s">
        <v>188</v>
      </c>
      <c r="F7" s="152" t="s">
        <v>189</v>
      </c>
      <c r="G7" s="152" t="s">
        <v>190</v>
      </c>
      <c r="H7" s="152" t="s">
        <v>191</v>
      </c>
      <c r="I7" s="152" t="s">
        <v>192</v>
      </c>
      <c r="J7" s="152" t="s">
        <v>193</v>
      </c>
      <c r="K7" s="155" t="s">
        <v>194</v>
      </c>
      <c r="L7" s="157"/>
      <c r="M7" s="157"/>
      <c r="N7" s="157"/>
      <c r="O7" s="157" t="s">
        <v>158</v>
      </c>
      <c r="P7" s="157" t="s">
        <v>195</v>
      </c>
    </row>
    <row r="8" spans="1:16" ht="69" hidden="1">
      <c r="A8" s="150"/>
      <c r="B8" s="151" t="s">
        <v>196</v>
      </c>
      <c r="C8" s="160"/>
      <c r="D8" s="160"/>
      <c r="E8" s="160"/>
      <c r="F8" s="160"/>
      <c r="G8" s="154" t="s">
        <v>197</v>
      </c>
      <c r="H8" s="154"/>
      <c r="I8" s="154" t="s">
        <v>198</v>
      </c>
      <c r="J8" s="154"/>
      <c r="K8" s="155" t="s">
        <v>199</v>
      </c>
      <c r="L8" s="160"/>
      <c r="M8" s="157"/>
      <c r="N8" s="157"/>
      <c r="O8" s="157" t="s">
        <v>158</v>
      </c>
      <c r="P8" s="157" t="s">
        <v>195</v>
      </c>
    </row>
    <row r="9" spans="1:16" ht="69" hidden="1">
      <c r="A9" s="147" t="s">
        <v>200</v>
      </c>
      <c r="B9" s="151" t="s">
        <v>201</v>
      </c>
      <c r="C9" s="160"/>
      <c r="D9" s="160"/>
      <c r="E9" s="160"/>
      <c r="F9" s="160"/>
      <c r="G9" s="159" t="s">
        <v>202</v>
      </c>
      <c r="H9" s="159"/>
      <c r="I9" s="159" t="s">
        <v>203</v>
      </c>
      <c r="J9" s="159"/>
      <c r="K9" s="155" t="s">
        <v>204</v>
      </c>
      <c r="L9" s="157"/>
      <c r="M9" s="157"/>
      <c r="N9" s="157"/>
      <c r="O9" s="157" t="s">
        <v>158</v>
      </c>
      <c r="P9" s="157" t="s">
        <v>195</v>
      </c>
    </row>
    <row r="10" spans="1:16" ht="248.4" hidden="1">
      <c r="A10" s="150" t="s">
        <v>205</v>
      </c>
      <c r="B10" s="151" t="s">
        <v>206</v>
      </c>
      <c r="C10" s="152" t="s">
        <v>207</v>
      </c>
      <c r="D10" s="159" t="s">
        <v>208</v>
      </c>
      <c r="E10" s="159"/>
      <c r="F10" s="159" t="s">
        <v>209</v>
      </c>
      <c r="G10" s="159"/>
      <c r="H10" s="152" t="s">
        <v>210</v>
      </c>
      <c r="I10" s="155" t="s">
        <v>211</v>
      </c>
      <c r="J10" s="157"/>
      <c r="K10" s="157"/>
      <c r="L10" s="157"/>
      <c r="M10" s="157"/>
      <c r="N10" s="157"/>
      <c r="O10" s="157" t="s">
        <v>158</v>
      </c>
      <c r="P10" s="157" t="s">
        <v>212</v>
      </c>
    </row>
    <row r="11" spans="1:16" ht="151.80000000000001" hidden="1">
      <c r="A11" s="150"/>
      <c r="B11" s="151" t="s">
        <v>213</v>
      </c>
      <c r="C11" s="156"/>
      <c r="D11" s="156"/>
      <c r="E11" s="159" t="s">
        <v>214</v>
      </c>
      <c r="F11" s="159"/>
      <c r="G11" s="152" t="s">
        <v>215</v>
      </c>
      <c r="H11" s="155" t="s">
        <v>216</v>
      </c>
      <c r="I11" s="156"/>
      <c r="J11" s="157"/>
      <c r="K11" s="157"/>
      <c r="L11" s="157"/>
      <c r="M11" s="157"/>
      <c r="N11" s="157"/>
      <c r="O11" s="157" t="s">
        <v>158</v>
      </c>
      <c r="P11" s="157" t="s">
        <v>217</v>
      </c>
    </row>
    <row r="12" spans="1:16" ht="151.80000000000001" hidden="1">
      <c r="A12" s="147" t="s">
        <v>218</v>
      </c>
      <c r="B12" s="161" t="s">
        <v>219</v>
      </c>
      <c r="C12" s="160"/>
      <c r="D12" s="156"/>
      <c r="E12" s="156"/>
      <c r="F12" s="156"/>
      <c r="G12" s="154" t="s">
        <v>220</v>
      </c>
      <c r="H12" s="154"/>
      <c r="I12" s="153" t="s">
        <v>221</v>
      </c>
      <c r="J12" s="152" t="s">
        <v>193</v>
      </c>
      <c r="K12" s="155" t="s">
        <v>222</v>
      </c>
      <c r="L12" s="157"/>
      <c r="M12" s="157"/>
      <c r="N12" s="157"/>
      <c r="O12" s="157" t="s">
        <v>158</v>
      </c>
      <c r="P12" s="157" t="s">
        <v>212</v>
      </c>
    </row>
    <row r="13" spans="1:16" ht="55.2" hidden="1">
      <c r="A13" s="147" t="s">
        <v>223</v>
      </c>
      <c r="B13" s="151" t="s">
        <v>224</v>
      </c>
      <c r="C13" s="155" t="s">
        <v>225</v>
      </c>
      <c r="D13" s="157"/>
      <c r="E13" s="157"/>
      <c r="F13" s="157"/>
      <c r="G13" s="157"/>
      <c r="H13" s="157"/>
      <c r="I13" s="157"/>
      <c r="J13" s="157"/>
      <c r="K13" s="157"/>
      <c r="L13" s="157"/>
      <c r="M13" s="157"/>
      <c r="N13" s="157"/>
      <c r="O13" s="157" t="s">
        <v>158</v>
      </c>
      <c r="P13" s="157" t="s">
        <v>226</v>
      </c>
    </row>
    <row r="14" spans="1:16" ht="96.6" hidden="1">
      <c r="A14" s="150" t="s">
        <v>227</v>
      </c>
      <c r="B14" s="151" t="s">
        <v>228</v>
      </c>
      <c r="C14" s="152" t="s">
        <v>229</v>
      </c>
      <c r="D14" s="152" t="s">
        <v>230</v>
      </c>
      <c r="E14" s="152" t="s">
        <v>231</v>
      </c>
      <c r="F14" s="155" t="s">
        <v>232</v>
      </c>
      <c r="G14" s="157"/>
      <c r="H14" s="157"/>
      <c r="I14" s="157"/>
      <c r="J14" s="157"/>
      <c r="K14" s="157"/>
      <c r="L14" s="157"/>
      <c r="M14" s="157"/>
      <c r="N14" s="157"/>
      <c r="O14" s="157" t="s">
        <v>180</v>
      </c>
      <c r="P14" s="157" t="s">
        <v>233</v>
      </c>
    </row>
    <row r="15" spans="1:16" ht="55.2" hidden="1">
      <c r="A15" s="150"/>
      <c r="B15" s="151" t="s">
        <v>234</v>
      </c>
      <c r="C15" s="152" t="s">
        <v>235</v>
      </c>
      <c r="D15" s="155" t="s">
        <v>236</v>
      </c>
      <c r="E15" s="157"/>
      <c r="F15" s="157"/>
      <c r="G15" s="157"/>
      <c r="H15" s="157"/>
      <c r="I15" s="157"/>
      <c r="J15" s="157"/>
      <c r="K15" s="157"/>
      <c r="L15" s="157"/>
      <c r="M15" s="157"/>
      <c r="N15" s="157"/>
      <c r="O15" s="156" t="s">
        <v>237</v>
      </c>
      <c r="P15" s="157" t="s">
        <v>158</v>
      </c>
    </row>
    <row r="16" spans="1:16" ht="110.4" hidden="1">
      <c r="A16" s="150" t="s">
        <v>238</v>
      </c>
      <c r="B16" s="151" t="s">
        <v>239</v>
      </c>
      <c r="C16" s="155" t="s">
        <v>240</v>
      </c>
      <c r="D16" s="157"/>
      <c r="E16" s="157"/>
      <c r="F16" s="157"/>
      <c r="G16" s="157"/>
      <c r="H16" s="157"/>
      <c r="I16" s="157"/>
      <c r="J16" s="157"/>
      <c r="K16" s="157"/>
      <c r="L16" s="157"/>
      <c r="M16" s="157"/>
      <c r="N16" s="157"/>
      <c r="O16" s="157" t="s">
        <v>241</v>
      </c>
      <c r="P16" s="157" t="s">
        <v>226</v>
      </c>
    </row>
    <row r="17" spans="1:16" ht="82.8" hidden="1">
      <c r="A17" s="150"/>
      <c r="B17" s="151" t="s">
        <v>242</v>
      </c>
      <c r="C17" s="152" t="s">
        <v>243</v>
      </c>
      <c r="D17" s="155" t="s">
        <v>194</v>
      </c>
      <c r="E17" s="157"/>
      <c r="F17" s="157"/>
      <c r="G17" s="157"/>
      <c r="H17" s="157"/>
      <c r="I17" s="157"/>
      <c r="J17" s="157"/>
      <c r="K17" s="157"/>
      <c r="L17" s="157"/>
      <c r="M17" s="157"/>
      <c r="N17" s="157"/>
      <c r="O17" s="157" t="s">
        <v>241</v>
      </c>
      <c r="P17" s="157" t="s">
        <v>244</v>
      </c>
    </row>
    <row r="18" spans="1:16" ht="82.8" hidden="1">
      <c r="A18" s="150"/>
      <c r="B18" s="151" t="s">
        <v>245</v>
      </c>
      <c r="C18" s="152" t="s">
        <v>246</v>
      </c>
      <c r="D18" s="159" t="s">
        <v>247</v>
      </c>
      <c r="E18" s="159"/>
      <c r="F18" s="155" t="s">
        <v>248</v>
      </c>
      <c r="G18" s="157"/>
      <c r="H18" s="157"/>
      <c r="I18" s="157"/>
      <c r="J18" s="157"/>
      <c r="K18" s="157"/>
      <c r="L18" s="157"/>
      <c r="M18" s="157"/>
      <c r="N18" s="157"/>
      <c r="O18" s="157" t="s">
        <v>180</v>
      </c>
      <c r="P18" s="157" t="s">
        <v>249</v>
      </c>
    </row>
    <row r="19" spans="1:16" ht="179.4">
      <c r="A19" s="162" t="s">
        <v>250</v>
      </c>
      <c r="B19" s="163" t="s">
        <v>251</v>
      </c>
      <c r="C19" s="164" t="s">
        <v>252</v>
      </c>
      <c r="D19" s="165" t="s">
        <v>253</v>
      </c>
      <c r="E19" s="165" t="s">
        <v>254</v>
      </c>
      <c r="F19" s="164" t="s">
        <v>255</v>
      </c>
      <c r="G19" s="166"/>
      <c r="H19" s="156"/>
      <c r="I19" s="156"/>
      <c r="J19" s="156"/>
      <c r="K19" s="156"/>
      <c r="L19" s="156"/>
      <c r="M19" s="156"/>
      <c r="N19" s="156"/>
      <c r="O19" s="167"/>
      <c r="P19" s="167"/>
    </row>
    <row r="20" spans="1:16" ht="165.6">
      <c r="A20" s="162" t="s">
        <v>256</v>
      </c>
      <c r="B20" s="163" t="s">
        <v>257</v>
      </c>
      <c r="C20" s="166"/>
      <c r="D20" s="166"/>
      <c r="E20" s="165" t="s">
        <v>258</v>
      </c>
      <c r="F20" s="165" t="s">
        <v>259</v>
      </c>
      <c r="G20" s="164" t="s">
        <v>260</v>
      </c>
      <c r="H20" s="156"/>
      <c r="I20" s="156"/>
      <c r="J20" s="156"/>
      <c r="K20" s="156"/>
      <c r="L20" s="156"/>
      <c r="M20" s="156"/>
      <c r="N20" s="156"/>
      <c r="O20" s="167"/>
      <c r="P20" s="167"/>
    </row>
    <row r="21" spans="1:16" ht="82.8">
      <c r="A21" s="162" t="s">
        <v>261</v>
      </c>
      <c r="B21" s="163" t="s">
        <v>262</v>
      </c>
      <c r="C21" s="164" t="s">
        <v>240</v>
      </c>
      <c r="D21" s="166"/>
      <c r="E21" s="166"/>
      <c r="F21" s="166"/>
      <c r="G21" s="166"/>
      <c r="H21" s="156"/>
      <c r="I21" s="156"/>
      <c r="J21" s="156"/>
      <c r="K21" s="156"/>
      <c r="L21" s="156"/>
      <c r="M21" s="156"/>
      <c r="N21" s="156"/>
      <c r="O21" s="167"/>
      <c r="P21" s="167"/>
    </row>
    <row r="22" spans="1:16" ht="234.6">
      <c r="A22" s="162" t="s">
        <v>263</v>
      </c>
      <c r="B22" s="163" t="s">
        <v>264</v>
      </c>
      <c r="C22" s="165" t="s">
        <v>265</v>
      </c>
      <c r="D22" s="165" t="s">
        <v>266</v>
      </c>
      <c r="E22" s="165" t="s">
        <v>267</v>
      </c>
      <c r="F22" s="165" t="s">
        <v>268</v>
      </c>
      <c r="G22" s="164" t="s">
        <v>269</v>
      </c>
      <c r="H22" s="156"/>
      <c r="I22" s="156"/>
      <c r="J22" s="156"/>
      <c r="K22" s="156"/>
      <c r="L22" s="156"/>
      <c r="M22" s="156"/>
      <c r="N22" s="156"/>
      <c r="O22" s="167"/>
      <c r="P22" s="167"/>
    </row>
    <row r="24" spans="1:16" ht="41.4">
      <c r="A24" s="168"/>
      <c r="B24" s="169" t="s">
        <v>270</v>
      </c>
    </row>
    <row r="25" spans="1:16" ht="27.6">
      <c r="A25" s="171"/>
      <c r="B25" s="169" t="s">
        <v>271</v>
      </c>
    </row>
  </sheetData>
  <mergeCells count="23">
    <mergeCell ref="G12:H12"/>
    <mergeCell ref="A14:A15"/>
    <mergeCell ref="A16:A18"/>
    <mergeCell ref="D18:E18"/>
    <mergeCell ref="G9:H9"/>
    <mergeCell ref="I9:J9"/>
    <mergeCell ref="A10:A11"/>
    <mergeCell ref="D10:E10"/>
    <mergeCell ref="F10:G10"/>
    <mergeCell ref="E11:F11"/>
    <mergeCell ref="K4:M4"/>
    <mergeCell ref="A5:A8"/>
    <mergeCell ref="G5:H5"/>
    <mergeCell ref="I5:J5"/>
    <mergeCell ref="E6:F6"/>
    <mergeCell ref="G8:H8"/>
    <mergeCell ref="I8:J8"/>
    <mergeCell ref="A2:A4"/>
    <mergeCell ref="E2:F2"/>
    <mergeCell ref="G3:H3"/>
    <mergeCell ref="I3:J3"/>
    <mergeCell ref="G4:H4"/>
    <mergeCell ref="I4:J4"/>
  </mergeCells>
  <pageMargins left="0.7" right="0.7" top="0.75" bottom="0.75" header="0.3" footer="0.3"/>
  <pageSetup orientation="landscape" horizontalDpi="0" verticalDpi="0" r:id="rId1"/>
</worksheet>
</file>

<file path=xl/worksheets/sheet12.xml><?xml version="1.0" encoding="utf-8"?>
<worksheet xmlns="http://schemas.openxmlformats.org/spreadsheetml/2006/main" xmlns:r="http://schemas.openxmlformats.org/officeDocument/2006/relationships">
  <dimension ref="A1:L27"/>
  <sheetViews>
    <sheetView tabSelected="1" workbookViewId="0">
      <selection activeCell="D14" sqref="D14"/>
    </sheetView>
  </sheetViews>
  <sheetFormatPr defaultColWidth="11.33203125" defaultRowHeight="13.8"/>
  <cols>
    <col min="1" max="1" width="3.109375" style="175" customWidth="1"/>
    <col min="2" max="2" width="79.5546875" style="194" customWidth="1"/>
    <col min="3" max="3" width="45.5546875" style="194" customWidth="1"/>
    <col min="4" max="12" width="11.5546875" style="177" customWidth="1"/>
    <col min="13" max="16384" width="11.33203125" style="173"/>
  </cols>
  <sheetData>
    <row r="1" spans="1:12" ht="30.75" customHeight="1">
      <c r="B1" s="176" t="s">
        <v>272</v>
      </c>
      <c r="C1" s="176"/>
      <c r="D1" s="176"/>
      <c r="E1" s="176"/>
    </row>
    <row r="2" spans="1:12" s="174" customFormat="1" ht="24.75" customHeight="1">
      <c r="A2" s="178"/>
      <c r="B2" s="179" t="s">
        <v>39</v>
      </c>
      <c r="C2" s="179" t="s">
        <v>283</v>
      </c>
      <c r="D2" s="180" t="s">
        <v>273</v>
      </c>
      <c r="E2" s="180" t="s">
        <v>274</v>
      </c>
      <c r="F2" s="180" t="s">
        <v>275</v>
      </c>
      <c r="G2" s="181" t="s">
        <v>276</v>
      </c>
      <c r="H2" s="181" t="s">
        <v>277</v>
      </c>
      <c r="I2" s="181" t="s">
        <v>278</v>
      </c>
      <c r="J2" s="181" t="s">
        <v>279</v>
      </c>
      <c r="K2" s="181" t="s">
        <v>280</v>
      </c>
      <c r="L2" s="181" t="s">
        <v>281</v>
      </c>
    </row>
    <row r="3" spans="1:12" ht="56.25" customHeight="1">
      <c r="A3" s="182">
        <v>1</v>
      </c>
      <c r="B3" s="183" t="s">
        <v>282</v>
      </c>
      <c r="C3" s="183" t="s">
        <v>284</v>
      </c>
      <c r="D3" s="184"/>
      <c r="E3" s="185"/>
      <c r="F3" s="186"/>
      <c r="G3" s="182"/>
      <c r="H3" s="182"/>
      <c r="I3" s="182"/>
      <c r="J3" s="182"/>
      <c r="K3" s="182"/>
      <c r="L3" s="182"/>
    </row>
    <row r="4" spans="1:12" ht="16.2" customHeight="1">
      <c r="A4" s="182">
        <v>2</v>
      </c>
      <c r="B4" s="183" t="s">
        <v>285</v>
      </c>
      <c r="C4" s="183" t="s">
        <v>299</v>
      </c>
      <c r="D4" s="187"/>
      <c r="E4" s="184"/>
      <c r="F4" s="188"/>
      <c r="G4" s="182"/>
      <c r="H4" s="182"/>
      <c r="I4" s="182"/>
      <c r="J4" s="182"/>
      <c r="K4" s="182"/>
      <c r="L4" s="182"/>
    </row>
    <row r="5" spans="1:12" ht="22.2" customHeight="1">
      <c r="A5" s="182">
        <v>3</v>
      </c>
      <c r="B5" s="183" t="s">
        <v>286</v>
      </c>
      <c r="C5" s="183" t="s">
        <v>299</v>
      </c>
      <c r="D5" s="186"/>
      <c r="E5" s="189"/>
      <c r="F5" s="185"/>
      <c r="G5" s="182"/>
      <c r="H5" s="182"/>
      <c r="I5" s="182"/>
      <c r="J5" s="182"/>
      <c r="K5" s="182"/>
      <c r="L5" s="182"/>
    </row>
    <row r="6" spans="1:12" ht="22.2" customHeight="1">
      <c r="A6" s="182">
        <v>4</v>
      </c>
      <c r="B6" s="183" t="s">
        <v>287</v>
      </c>
      <c r="C6" s="183" t="s">
        <v>299</v>
      </c>
      <c r="D6" s="187"/>
      <c r="E6" s="184"/>
      <c r="F6" s="188"/>
      <c r="G6" s="182"/>
      <c r="H6" s="182"/>
      <c r="I6" s="182"/>
      <c r="J6" s="182"/>
      <c r="K6" s="182"/>
      <c r="L6" s="182"/>
    </row>
    <row r="7" spans="1:12" ht="16.2" customHeight="1">
      <c r="A7" s="182">
        <v>5</v>
      </c>
      <c r="B7" s="190" t="s">
        <v>288</v>
      </c>
      <c r="C7" s="183" t="s">
        <v>299</v>
      </c>
      <c r="D7" s="187"/>
      <c r="E7" s="184"/>
      <c r="F7" s="188"/>
      <c r="G7" s="187"/>
      <c r="H7" s="182"/>
      <c r="I7" s="182"/>
      <c r="J7" s="182"/>
      <c r="K7" s="182"/>
      <c r="L7" s="182"/>
    </row>
    <row r="8" spans="1:12" ht="19.8" customHeight="1">
      <c r="A8" s="182">
        <v>6</v>
      </c>
      <c r="B8" s="191" t="s">
        <v>289</v>
      </c>
      <c r="C8" s="195" t="s">
        <v>300</v>
      </c>
      <c r="D8" s="187"/>
      <c r="E8" s="187"/>
      <c r="F8" s="184"/>
      <c r="G8" s="188"/>
      <c r="H8" s="182"/>
      <c r="I8" s="182"/>
      <c r="J8" s="182"/>
      <c r="K8" s="182"/>
      <c r="L8" s="182"/>
    </row>
    <row r="9" spans="1:12" ht="18" customHeight="1">
      <c r="A9" s="182">
        <v>7</v>
      </c>
      <c r="B9" s="191" t="s">
        <v>290</v>
      </c>
      <c r="C9" s="183" t="s">
        <v>299</v>
      </c>
      <c r="D9" s="187"/>
      <c r="E9" s="187"/>
      <c r="F9" s="184"/>
      <c r="G9" s="188"/>
      <c r="H9" s="182"/>
      <c r="I9" s="182"/>
      <c r="J9" s="182"/>
      <c r="K9" s="182"/>
      <c r="L9" s="182"/>
    </row>
    <row r="10" spans="1:12" ht="25.8" customHeight="1">
      <c r="A10" s="182">
        <v>8</v>
      </c>
      <c r="B10" s="191" t="s">
        <v>291</v>
      </c>
      <c r="C10" s="195" t="s">
        <v>300</v>
      </c>
      <c r="D10" s="187"/>
      <c r="E10" s="187"/>
      <c r="F10" s="187"/>
      <c r="G10" s="184"/>
      <c r="H10" s="188"/>
      <c r="I10" s="182"/>
      <c r="J10" s="182"/>
      <c r="K10" s="182"/>
      <c r="L10" s="182"/>
    </row>
    <row r="11" spans="1:12" ht="21.6" customHeight="1">
      <c r="A11" s="182">
        <v>9</v>
      </c>
      <c r="B11" s="191" t="s">
        <v>292</v>
      </c>
      <c r="C11" s="183" t="s">
        <v>299</v>
      </c>
      <c r="D11" s="187"/>
      <c r="E11" s="187"/>
      <c r="F11" s="187"/>
      <c r="G11" s="184"/>
      <c r="H11" s="188"/>
      <c r="I11" s="182"/>
      <c r="J11" s="182"/>
      <c r="K11" s="182"/>
      <c r="L11" s="182"/>
    </row>
    <row r="12" spans="1:12" ht="25.8" customHeight="1">
      <c r="A12" s="182">
        <v>10</v>
      </c>
      <c r="B12" s="191" t="s">
        <v>293</v>
      </c>
      <c r="C12" s="195" t="s">
        <v>300</v>
      </c>
      <c r="D12" s="187"/>
      <c r="E12" s="187"/>
      <c r="F12" s="187"/>
      <c r="G12" s="182"/>
      <c r="H12" s="184"/>
      <c r="I12" s="188"/>
      <c r="J12" s="182"/>
      <c r="K12" s="182"/>
      <c r="L12" s="182"/>
    </row>
    <row r="13" spans="1:12" ht="22.8" customHeight="1">
      <c r="A13" s="182">
        <v>11</v>
      </c>
      <c r="B13" s="191" t="s">
        <v>294</v>
      </c>
      <c r="C13" s="183" t="s">
        <v>299</v>
      </c>
      <c r="D13" s="187"/>
      <c r="E13" s="187"/>
      <c r="F13" s="187"/>
      <c r="G13" s="182"/>
      <c r="H13" s="184"/>
      <c r="I13" s="184"/>
      <c r="J13" s="188"/>
      <c r="K13" s="182"/>
      <c r="L13" s="182"/>
    </row>
    <row r="14" spans="1:12" ht="24.6" customHeight="1">
      <c r="A14" s="182">
        <v>12</v>
      </c>
      <c r="B14" s="191" t="s">
        <v>295</v>
      </c>
      <c r="D14" s="184"/>
      <c r="E14" s="189"/>
      <c r="F14" s="184"/>
      <c r="G14" s="188"/>
      <c r="H14" s="182"/>
      <c r="I14" s="182"/>
      <c r="J14" s="182"/>
      <c r="K14" s="182"/>
      <c r="L14" s="182"/>
    </row>
    <row r="15" spans="1:12" ht="43.2" customHeight="1">
      <c r="A15" s="182">
        <v>13</v>
      </c>
      <c r="B15" s="191" t="s">
        <v>298</v>
      </c>
      <c r="C15" s="191" t="s">
        <v>296</v>
      </c>
      <c r="D15" s="187"/>
      <c r="E15" s="187"/>
      <c r="F15" s="187"/>
      <c r="G15" s="184"/>
      <c r="H15" s="184"/>
      <c r="I15" s="184"/>
      <c r="J15" s="184"/>
      <c r="K15" s="188"/>
      <c r="L15" s="182"/>
    </row>
    <row r="16" spans="1:12" ht="39" customHeight="1">
      <c r="A16" s="182">
        <v>14</v>
      </c>
      <c r="B16" s="191" t="s">
        <v>297</v>
      </c>
      <c r="C16" s="191" t="s">
        <v>301</v>
      </c>
      <c r="D16" s="189"/>
      <c r="E16" s="189"/>
      <c r="F16" s="189"/>
      <c r="G16" s="184"/>
      <c r="H16" s="184"/>
      <c r="I16" s="184"/>
      <c r="J16" s="184"/>
      <c r="K16" s="184"/>
      <c r="L16" s="188"/>
    </row>
    <row r="20" spans="2:3">
      <c r="B20" s="192"/>
      <c r="C20" s="192"/>
    </row>
    <row r="21" spans="2:3">
      <c r="B21" s="192"/>
      <c r="C21" s="192"/>
    </row>
    <row r="22" spans="2:3">
      <c r="B22" s="192"/>
      <c r="C22" s="192"/>
    </row>
    <row r="23" spans="2:3">
      <c r="B23" s="193"/>
      <c r="C23" s="193"/>
    </row>
    <row r="24" spans="2:3">
      <c r="B24" s="192"/>
      <c r="C24" s="192"/>
    </row>
    <row r="25" spans="2:3">
      <c r="B25" s="192"/>
      <c r="C25" s="192"/>
    </row>
    <row r="26" spans="2:3">
      <c r="B26" s="192"/>
      <c r="C26" s="192"/>
    </row>
    <row r="27" spans="2:3">
      <c r="B27" s="192"/>
      <c r="C27" s="192"/>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D17" sqref="D17"/>
    </sheetView>
  </sheetViews>
  <sheetFormatPr defaultColWidth="12.6640625" defaultRowHeight="18.75" customHeight="1"/>
  <sheetData/>
  <pageMargins left="0.7" right="0.7" top="0.51"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dimension ref="A1:I5"/>
  <sheetViews>
    <sheetView zoomScalePageLayoutView="120" workbookViewId="0">
      <selection activeCell="A31" sqref="A31"/>
    </sheetView>
  </sheetViews>
  <sheetFormatPr defaultColWidth="11.5546875" defaultRowHeight="14.4"/>
  <cols>
    <col min="1" max="1" width="34.109375" style="1" customWidth="1"/>
    <col min="2" max="2" width="10" style="1" customWidth="1"/>
    <col min="3" max="3" width="14.6640625" customWidth="1"/>
    <col min="4" max="6" width="10" customWidth="1"/>
    <col min="7" max="7" width="14.6640625" customWidth="1"/>
    <col min="8" max="8" width="10" customWidth="1"/>
    <col min="9" max="9" width="10" style="4" customWidth="1"/>
  </cols>
  <sheetData>
    <row r="1" spans="1:9" s="3" customFormat="1" ht="41.4">
      <c r="A1" s="48" t="s">
        <v>39</v>
      </c>
      <c r="B1" s="48" t="s">
        <v>38</v>
      </c>
      <c r="C1" s="48" t="s">
        <v>0</v>
      </c>
      <c r="D1" s="48" t="s">
        <v>36</v>
      </c>
      <c r="E1" s="55"/>
      <c r="F1" s="48" t="s">
        <v>38</v>
      </c>
      <c r="G1" s="48" t="s">
        <v>0</v>
      </c>
      <c r="H1" s="48" t="s">
        <v>36</v>
      </c>
      <c r="I1" s="49" t="s">
        <v>12</v>
      </c>
    </row>
    <row r="2" spans="1:9">
      <c r="A2" s="35" t="s">
        <v>37</v>
      </c>
      <c r="B2" s="35">
        <v>0</v>
      </c>
      <c r="C2" s="5">
        <v>0</v>
      </c>
      <c r="D2" s="5">
        <v>1</v>
      </c>
      <c r="E2" s="8"/>
      <c r="F2" s="5">
        <f>B2*$B$5</f>
        <v>0</v>
      </c>
      <c r="G2" s="5">
        <f>C2*$C$5</f>
        <v>0</v>
      </c>
      <c r="H2" s="5">
        <f>D2*$D$5</f>
        <v>3</v>
      </c>
      <c r="I2" s="29">
        <f>SUM(G2:H2)</f>
        <v>3</v>
      </c>
    </row>
    <row r="3" spans="1:9">
      <c r="A3" s="35" t="s">
        <v>13</v>
      </c>
      <c r="B3" s="35">
        <v>1</v>
      </c>
      <c r="C3" s="6">
        <v>1</v>
      </c>
      <c r="D3" s="5">
        <v>0</v>
      </c>
      <c r="E3" s="8"/>
      <c r="F3" s="5">
        <f>B3*$B$5</f>
        <v>1</v>
      </c>
      <c r="G3" s="5">
        <f>C3*$C$5</f>
        <v>2</v>
      </c>
      <c r="H3" s="5">
        <f>D3*$D$5</f>
        <v>0</v>
      </c>
      <c r="I3" s="29">
        <f>SUM(G3:H3)</f>
        <v>2</v>
      </c>
    </row>
    <row r="4" spans="1:9">
      <c r="A4" s="7"/>
      <c r="B4" s="31">
        <f>SUM(B2:B3)</f>
        <v>1</v>
      </c>
      <c r="C4" s="31">
        <f>SUM(C2:C3)</f>
        <v>1</v>
      </c>
      <c r="D4" s="31">
        <f>SUM(D2:D3)</f>
        <v>1</v>
      </c>
      <c r="E4" s="8"/>
      <c r="F4" s="8"/>
      <c r="G4" s="8"/>
      <c r="H4" s="8"/>
      <c r="I4" s="9"/>
    </row>
    <row r="5" spans="1:9">
      <c r="A5" s="32" t="s">
        <v>11</v>
      </c>
      <c r="B5" s="32">
        <v>1</v>
      </c>
      <c r="C5" s="33">
        <v>2</v>
      </c>
      <c r="D5" s="33">
        <v>3</v>
      </c>
      <c r="E5" s="8"/>
      <c r="F5" s="8"/>
      <c r="G5" s="8"/>
      <c r="H5" s="8"/>
      <c r="I5" s="34">
        <f>SUM(I1:I3)</f>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R12"/>
  <sheetViews>
    <sheetView zoomScalePageLayoutView="120" workbookViewId="0">
      <pane xSplit="1" ySplit="2" topLeftCell="H3" activePane="bottomRight" state="frozen"/>
      <selection pane="topRight" activeCell="B1" sqref="B1"/>
      <selection pane="bottomLeft" activeCell="A2" sqref="A2"/>
      <selection pane="bottomRight" activeCell="R4" sqref="R4:R5"/>
    </sheetView>
  </sheetViews>
  <sheetFormatPr defaultColWidth="11.5546875" defaultRowHeight="14.4"/>
  <cols>
    <col min="1" max="1" width="43.88671875" style="18" customWidth="1"/>
    <col min="2" max="4" width="7" style="19" customWidth="1"/>
    <col min="5" max="5" width="11.33203125" style="19" customWidth="1"/>
    <col min="6" max="10" width="7" style="19" customWidth="1"/>
    <col min="11" max="11" width="9.109375" style="19" customWidth="1"/>
    <col min="12" max="12" width="10.109375" style="19" customWidth="1"/>
    <col min="13" max="13" width="7" style="20" customWidth="1"/>
    <col min="15" max="15" width="14" customWidth="1"/>
    <col min="17" max="17" width="14.88671875" customWidth="1"/>
    <col min="18" max="18" width="30.44140625" customWidth="1"/>
  </cols>
  <sheetData>
    <row r="1" spans="1:18" ht="15" thickBot="1">
      <c r="N1" s="118" t="s">
        <v>42</v>
      </c>
      <c r="O1" s="119"/>
      <c r="P1" s="119"/>
      <c r="Q1" s="119"/>
      <c r="R1" s="119"/>
    </row>
    <row r="2" spans="1:18" s="3" customFormat="1" ht="52.8">
      <c r="A2" s="21" t="s">
        <v>39</v>
      </c>
      <c r="B2" s="22" t="s">
        <v>1</v>
      </c>
      <c r="C2" s="22" t="s">
        <v>2</v>
      </c>
      <c r="D2" s="22" t="s">
        <v>4</v>
      </c>
      <c r="E2" s="22" t="s">
        <v>5</v>
      </c>
      <c r="F2" s="22" t="s">
        <v>3</v>
      </c>
      <c r="G2" s="22"/>
      <c r="H2" s="22" t="s">
        <v>1</v>
      </c>
      <c r="I2" s="22" t="s">
        <v>2</v>
      </c>
      <c r="J2" s="22" t="s">
        <v>4</v>
      </c>
      <c r="K2" s="22" t="s">
        <v>5</v>
      </c>
      <c r="L2" s="22" t="s">
        <v>3</v>
      </c>
      <c r="M2" s="23" t="s">
        <v>12</v>
      </c>
      <c r="N2" s="58" t="s">
        <v>43</v>
      </c>
      <c r="O2" s="58" t="s">
        <v>56</v>
      </c>
      <c r="P2" s="58" t="s">
        <v>40</v>
      </c>
      <c r="Q2" s="58" t="s">
        <v>41</v>
      </c>
      <c r="R2" s="58" t="s">
        <v>57</v>
      </c>
    </row>
    <row r="3" spans="1:18" ht="38.25" customHeight="1">
      <c r="A3" s="10" t="s">
        <v>7</v>
      </c>
      <c r="B3" s="11">
        <v>0.1</v>
      </c>
      <c r="C3" s="56">
        <v>0.1</v>
      </c>
      <c r="D3" s="56">
        <v>0.05</v>
      </c>
      <c r="E3" s="56">
        <v>0.05</v>
      </c>
      <c r="F3" s="56">
        <f>E3</f>
        <v>0.05</v>
      </c>
      <c r="G3" s="56"/>
      <c r="H3" s="56">
        <f>B3*$B$12</f>
        <v>0.1</v>
      </c>
      <c r="I3" s="56">
        <f>C3*$C$12</f>
        <v>0.1</v>
      </c>
      <c r="J3" s="56">
        <f>D3*$D$12</f>
        <v>0.15000000000000002</v>
      </c>
      <c r="K3" s="56">
        <f>E3*$E$12</f>
        <v>0.35000000000000003</v>
      </c>
      <c r="L3" s="56">
        <f>F3*$F$12</f>
        <v>0.35000000000000003</v>
      </c>
      <c r="M3" s="57">
        <f>SUM(H3:L3)</f>
        <v>1.05</v>
      </c>
      <c r="N3" s="59"/>
      <c r="O3" s="59">
        <v>0</v>
      </c>
      <c r="P3" s="59"/>
      <c r="Q3" s="120" t="s">
        <v>54</v>
      </c>
      <c r="R3" s="70"/>
    </row>
    <row r="4" spans="1:18" ht="60" customHeight="1">
      <c r="A4" s="10" t="s">
        <v>8</v>
      </c>
      <c r="B4" s="11">
        <v>0.1</v>
      </c>
      <c r="C4" s="56">
        <v>0.2</v>
      </c>
      <c r="D4" s="56">
        <v>0.25</v>
      </c>
      <c r="E4" s="56">
        <v>0.25</v>
      </c>
      <c r="F4" s="56">
        <f t="shared" ref="F4:F10" si="0">E4</f>
        <v>0.25</v>
      </c>
      <c r="G4" s="56"/>
      <c r="H4" s="56">
        <f t="shared" ref="H4:H10" si="1">B4*$B$12</f>
        <v>0.1</v>
      </c>
      <c r="I4" s="56">
        <f t="shared" ref="I4:I10" si="2">C4*$C$12</f>
        <v>0.2</v>
      </c>
      <c r="J4" s="56">
        <f t="shared" ref="J4:J10" si="3">D4*$D$12</f>
        <v>0.75</v>
      </c>
      <c r="K4" s="56">
        <f t="shared" ref="K4:K10" si="4">E4*$E$12</f>
        <v>1.75</v>
      </c>
      <c r="L4" s="56">
        <f t="shared" ref="L4:L10" si="5">F4*$F$12</f>
        <v>1.75</v>
      </c>
      <c r="M4" s="57">
        <f t="shared" ref="M4:M10" si="6">SUM(H4:L4)</f>
        <v>4.55</v>
      </c>
      <c r="N4" s="59"/>
      <c r="O4" s="67">
        <v>15</v>
      </c>
      <c r="P4" s="59"/>
      <c r="Q4" s="121"/>
      <c r="R4" s="123" t="s">
        <v>55</v>
      </c>
    </row>
    <row r="5" spans="1:18" ht="26.4">
      <c r="A5" s="10" t="s">
        <v>9</v>
      </c>
      <c r="B5" s="11">
        <v>0.05</v>
      </c>
      <c r="C5" s="56">
        <v>0.1</v>
      </c>
      <c r="D5" s="56">
        <v>0.25</v>
      </c>
      <c r="E5" s="56">
        <v>0.15</v>
      </c>
      <c r="F5" s="56">
        <f t="shared" si="0"/>
        <v>0.15</v>
      </c>
      <c r="G5" s="56"/>
      <c r="H5" s="56">
        <f t="shared" si="1"/>
        <v>0.05</v>
      </c>
      <c r="I5" s="56">
        <f t="shared" si="2"/>
        <v>0.1</v>
      </c>
      <c r="J5" s="56">
        <f t="shared" si="3"/>
        <v>0.75</v>
      </c>
      <c r="K5" s="56">
        <f t="shared" si="4"/>
        <v>1.05</v>
      </c>
      <c r="L5" s="56">
        <f t="shared" si="5"/>
        <v>1.05</v>
      </c>
      <c r="M5" s="57">
        <f t="shared" si="6"/>
        <v>3</v>
      </c>
      <c r="N5" s="59"/>
      <c r="O5" s="59">
        <v>0</v>
      </c>
      <c r="P5" s="59"/>
      <c r="Q5" s="121"/>
      <c r="R5" s="124"/>
    </row>
    <row r="6" spans="1:18">
      <c r="A6" s="10" t="s">
        <v>10</v>
      </c>
      <c r="B6" s="11">
        <v>0.05</v>
      </c>
      <c r="C6" s="56">
        <v>0.05</v>
      </c>
      <c r="D6" s="56">
        <v>0.05</v>
      </c>
      <c r="E6" s="56">
        <v>0.05</v>
      </c>
      <c r="F6" s="56">
        <f t="shared" si="0"/>
        <v>0.05</v>
      </c>
      <c r="G6" s="56"/>
      <c r="H6" s="56">
        <f t="shared" si="1"/>
        <v>0.05</v>
      </c>
      <c r="I6" s="56">
        <f t="shared" si="2"/>
        <v>0.05</v>
      </c>
      <c r="J6" s="56">
        <f t="shared" si="3"/>
        <v>0.15000000000000002</v>
      </c>
      <c r="K6" s="56">
        <f t="shared" si="4"/>
        <v>0.35000000000000003</v>
      </c>
      <c r="L6" s="56">
        <f t="shared" si="5"/>
        <v>0.35000000000000003</v>
      </c>
      <c r="M6" s="57">
        <f t="shared" si="6"/>
        <v>0.95000000000000018</v>
      </c>
      <c r="N6" s="59"/>
      <c r="O6" s="59">
        <v>0</v>
      </c>
      <c r="P6" s="59"/>
      <c r="Q6" s="121"/>
      <c r="R6" s="70"/>
    </row>
    <row r="7" spans="1:18" ht="26.4">
      <c r="A7" s="10" t="s">
        <v>44</v>
      </c>
      <c r="B7" s="11">
        <v>0</v>
      </c>
      <c r="C7" s="56">
        <v>0.1</v>
      </c>
      <c r="D7" s="56">
        <v>0.15</v>
      </c>
      <c r="E7" s="56">
        <v>0.1</v>
      </c>
      <c r="F7" s="56">
        <f t="shared" si="0"/>
        <v>0.1</v>
      </c>
      <c r="G7" s="56"/>
      <c r="H7" s="56">
        <f t="shared" si="1"/>
        <v>0</v>
      </c>
      <c r="I7" s="56">
        <f t="shared" si="2"/>
        <v>0.1</v>
      </c>
      <c r="J7" s="56">
        <f t="shared" si="3"/>
        <v>0.44999999999999996</v>
      </c>
      <c r="K7" s="56">
        <f t="shared" si="4"/>
        <v>0.70000000000000007</v>
      </c>
      <c r="L7" s="56">
        <f t="shared" si="5"/>
        <v>0.70000000000000007</v>
      </c>
      <c r="M7" s="57">
        <f t="shared" si="6"/>
        <v>1.9500000000000002</v>
      </c>
      <c r="N7" s="59"/>
      <c r="O7" s="59">
        <v>0</v>
      </c>
      <c r="P7" s="59"/>
      <c r="Q7" s="121"/>
      <c r="R7" s="70"/>
    </row>
    <row r="8" spans="1:18" ht="26.4">
      <c r="A8" s="10" t="s">
        <v>32</v>
      </c>
      <c r="B8" s="11">
        <v>0.05</v>
      </c>
      <c r="C8" s="56">
        <v>0.05</v>
      </c>
      <c r="D8" s="56">
        <v>0.1</v>
      </c>
      <c r="E8" s="56">
        <v>0.35</v>
      </c>
      <c r="F8" s="56">
        <f t="shared" si="0"/>
        <v>0.35</v>
      </c>
      <c r="G8" s="56"/>
      <c r="H8" s="56">
        <f t="shared" si="1"/>
        <v>0.05</v>
      </c>
      <c r="I8" s="56">
        <f t="shared" si="2"/>
        <v>0.05</v>
      </c>
      <c r="J8" s="56">
        <f t="shared" si="3"/>
        <v>0.30000000000000004</v>
      </c>
      <c r="K8" s="56">
        <f t="shared" si="4"/>
        <v>2.4499999999999997</v>
      </c>
      <c r="L8" s="56">
        <f t="shared" si="5"/>
        <v>2.4499999999999997</v>
      </c>
      <c r="M8" s="57">
        <f t="shared" si="6"/>
        <v>5.2999999999999989</v>
      </c>
      <c r="N8" s="59"/>
      <c r="O8" s="59">
        <v>0</v>
      </c>
      <c r="P8" s="59"/>
      <c r="Q8" s="122"/>
      <c r="R8" s="70"/>
    </row>
    <row r="9" spans="1:18">
      <c r="A9" s="10" t="s">
        <v>6</v>
      </c>
      <c r="B9" s="11">
        <v>0.15</v>
      </c>
      <c r="C9" s="56">
        <v>0.15</v>
      </c>
      <c r="D9" s="56">
        <v>0.15</v>
      </c>
      <c r="E9" s="56">
        <v>0.05</v>
      </c>
      <c r="F9" s="56">
        <f t="shared" si="0"/>
        <v>0.05</v>
      </c>
      <c r="G9" s="56"/>
      <c r="H9" s="56">
        <f t="shared" si="1"/>
        <v>0.15</v>
      </c>
      <c r="I9" s="56">
        <f t="shared" si="2"/>
        <v>0.15</v>
      </c>
      <c r="J9" s="56">
        <f t="shared" si="3"/>
        <v>0.44999999999999996</v>
      </c>
      <c r="K9" s="56">
        <f t="shared" si="4"/>
        <v>0.35000000000000003</v>
      </c>
      <c r="L9" s="56">
        <f t="shared" si="5"/>
        <v>0.35000000000000003</v>
      </c>
      <c r="M9" s="57">
        <f t="shared" si="6"/>
        <v>1.4500000000000002</v>
      </c>
      <c r="N9" s="59"/>
      <c r="O9" s="59">
        <v>0</v>
      </c>
      <c r="P9" s="59"/>
      <c r="Q9" s="69"/>
      <c r="R9" s="69"/>
    </row>
    <row r="10" spans="1:18">
      <c r="A10" s="10" t="s">
        <v>13</v>
      </c>
      <c r="B10" s="12">
        <v>0.5</v>
      </c>
      <c r="C10" s="56">
        <v>0.25</v>
      </c>
      <c r="D10" s="56">
        <v>0</v>
      </c>
      <c r="E10" s="56">
        <v>0</v>
      </c>
      <c r="F10" s="56">
        <f t="shared" si="0"/>
        <v>0</v>
      </c>
      <c r="G10" s="56"/>
      <c r="H10" s="56">
        <f t="shared" si="1"/>
        <v>0.5</v>
      </c>
      <c r="I10" s="56">
        <f t="shared" si="2"/>
        <v>0.25</v>
      </c>
      <c r="J10" s="56">
        <f t="shared" si="3"/>
        <v>0</v>
      </c>
      <c r="K10" s="56">
        <f t="shared" si="4"/>
        <v>0</v>
      </c>
      <c r="L10" s="56">
        <f t="shared" si="5"/>
        <v>0</v>
      </c>
      <c r="M10" s="57">
        <f t="shared" si="6"/>
        <v>0.75</v>
      </c>
      <c r="N10" s="59"/>
      <c r="O10" s="59">
        <v>0</v>
      </c>
      <c r="P10" s="59"/>
      <c r="Q10" s="60"/>
      <c r="R10" s="60"/>
    </row>
    <row r="11" spans="1:18">
      <c r="A11" s="13"/>
      <c r="B11" s="14">
        <f>SUM(B3:B10)</f>
        <v>1</v>
      </c>
      <c r="C11" s="14">
        <f>SUM(C3:C10)</f>
        <v>1</v>
      </c>
      <c r="D11" s="14">
        <f t="shared" ref="D11:F11" si="7">SUM(D3:D10)</f>
        <v>1</v>
      </c>
      <c r="E11" s="14">
        <f t="shared" si="7"/>
        <v>1</v>
      </c>
      <c r="F11" s="14">
        <f t="shared" si="7"/>
        <v>1</v>
      </c>
      <c r="G11" s="11"/>
      <c r="H11" s="11"/>
      <c r="I11" s="11"/>
      <c r="J11" s="11"/>
      <c r="K11" s="11"/>
      <c r="L11" s="11"/>
      <c r="M11" s="24"/>
      <c r="N11" s="59"/>
      <c r="O11" s="59"/>
      <c r="P11" s="59"/>
      <c r="Q11" s="60"/>
      <c r="R11" s="60"/>
    </row>
    <row r="12" spans="1:18" ht="15" thickBot="1">
      <c r="A12" s="15" t="s">
        <v>11</v>
      </c>
      <c r="B12" s="16">
        <v>1</v>
      </c>
      <c r="C12" s="16">
        <v>1</v>
      </c>
      <c r="D12" s="16">
        <v>3</v>
      </c>
      <c r="E12" s="16">
        <v>7</v>
      </c>
      <c r="F12" s="16">
        <v>7</v>
      </c>
      <c r="G12" s="17"/>
      <c r="H12" s="17"/>
      <c r="I12" s="17"/>
      <c r="J12" s="17"/>
      <c r="K12" s="17"/>
      <c r="L12" s="17"/>
      <c r="M12" s="43">
        <f>SUM(M2:M10)</f>
        <v>18.999999999999996</v>
      </c>
      <c r="N12" s="59"/>
      <c r="O12" s="67">
        <v>15</v>
      </c>
      <c r="P12" s="59"/>
      <c r="Q12" s="60"/>
      <c r="R12" s="60"/>
    </row>
  </sheetData>
  <mergeCells count="3">
    <mergeCell ref="N1:R1"/>
    <mergeCell ref="Q3:Q8"/>
    <mergeCell ref="R4:R5"/>
  </mergeCells>
  <phoneticPr fontId="6" type="noConversion"/>
  <hyperlinks>
    <hyperlink ref="R4:R5" location="SSA_CURRENTstructure!A1" display="Currently the same functions are assigned to the  Unit of Technical Support of the Universal Healthcare Program and Unit of Healthcare Programs"/>
  </hyperlinks>
  <pageMargins left="0.70000000000000007" right="0.70000000000000007" top="0.75000000000000011" bottom="0.75000000000000011" header="0.30000000000000004" footer="0.30000000000000004"/>
  <pageSetup paperSize="9" scale="69" orientation="portrait" verticalDpi="0" r:id="rId1"/>
</worksheet>
</file>

<file path=xl/worksheets/sheet5.xml><?xml version="1.0" encoding="utf-8"?>
<worksheet xmlns="http://schemas.openxmlformats.org/spreadsheetml/2006/main" xmlns:r="http://schemas.openxmlformats.org/officeDocument/2006/relationships">
  <dimension ref="A1:L13"/>
  <sheetViews>
    <sheetView zoomScalePageLayoutView="160" workbookViewId="0">
      <selection activeCell="L3" sqref="L3:L5"/>
    </sheetView>
  </sheetViews>
  <sheetFormatPr defaultColWidth="11.5546875" defaultRowHeight="14.4"/>
  <cols>
    <col min="1" max="1" width="34.109375" style="1" customWidth="1"/>
    <col min="2" max="6" width="9.44140625" customWidth="1"/>
    <col min="7" max="7" width="9.44140625" style="4" customWidth="1"/>
    <col min="9" max="9" width="14.44140625" customWidth="1"/>
    <col min="12" max="12" width="30.44140625" customWidth="1"/>
  </cols>
  <sheetData>
    <row r="1" spans="1:12">
      <c r="H1" s="118" t="s">
        <v>42</v>
      </c>
      <c r="I1" s="119"/>
      <c r="J1" s="119"/>
      <c r="K1" s="119"/>
      <c r="L1" s="119"/>
    </row>
    <row r="2" spans="1:12" s="3" customFormat="1" ht="52.8">
      <c r="A2" s="25" t="s">
        <v>39</v>
      </c>
      <c r="B2" s="25" t="s">
        <v>1</v>
      </c>
      <c r="C2" s="25" t="s">
        <v>4</v>
      </c>
      <c r="D2" s="26"/>
      <c r="E2" s="25" t="s">
        <v>1</v>
      </c>
      <c r="F2" s="25" t="s">
        <v>4</v>
      </c>
      <c r="G2" s="27" t="s">
        <v>12</v>
      </c>
      <c r="H2" s="58" t="s">
        <v>43</v>
      </c>
      <c r="I2" s="58" t="s">
        <v>63</v>
      </c>
      <c r="J2" s="58" t="s">
        <v>40</v>
      </c>
      <c r="K2" s="58" t="s">
        <v>41</v>
      </c>
      <c r="L2" s="58" t="s">
        <v>45</v>
      </c>
    </row>
    <row r="3" spans="1:12" ht="57" customHeight="1">
      <c r="A3" s="28" t="s">
        <v>14</v>
      </c>
      <c r="B3" s="5">
        <v>0.1</v>
      </c>
      <c r="C3" s="5">
        <v>0.05</v>
      </c>
      <c r="D3" s="8"/>
      <c r="E3" s="5">
        <f>B3*$B$8</f>
        <v>0.1</v>
      </c>
      <c r="F3" s="5">
        <f>C3*$C$8</f>
        <v>0.2</v>
      </c>
      <c r="G3" s="29">
        <f>SUM(E3:F3)</f>
        <v>0.30000000000000004</v>
      </c>
      <c r="H3" s="59"/>
      <c r="I3" s="59"/>
      <c r="J3" s="59"/>
      <c r="K3" s="120" t="s">
        <v>53</v>
      </c>
      <c r="L3" s="125" t="s">
        <v>61</v>
      </c>
    </row>
    <row r="4" spans="1:12" ht="41.4">
      <c r="A4" s="28" t="s">
        <v>15</v>
      </c>
      <c r="B4" s="5">
        <v>0.2</v>
      </c>
      <c r="C4" s="5">
        <v>0.5</v>
      </c>
      <c r="D4" s="8"/>
      <c r="E4" s="5">
        <f>B4*$B$8</f>
        <v>0.2</v>
      </c>
      <c r="F4" s="5">
        <f>C4*$C$8</f>
        <v>2</v>
      </c>
      <c r="G4" s="29">
        <f>SUM(E4:F4)</f>
        <v>2.2000000000000002</v>
      </c>
      <c r="H4" s="59"/>
      <c r="I4" s="59"/>
      <c r="J4" s="59"/>
      <c r="K4" s="121"/>
      <c r="L4" s="126"/>
    </row>
    <row r="5" spans="1:12" ht="41.4">
      <c r="A5" s="28" t="s">
        <v>16</v>
      </c>
      <c r="B5" s="5">
        <v>0.2</v>
      </c>
      <c r="C5" s="5">
        <v>0.45</v>
      </c>
      <c r="D5" s="8"/>
      <c r="E5" s="5">
        <f>B5*$B$8</f>
        <v>0.2</v>
      </c>
      <c r="F5" s="5">
        <f>C5*$C$8</f>
        <v>1.8</v>
      </c>
      <c r="G5" s="29">
        <f>SUM(E5:F5)</f>
        <v>2</v>
      </c>
      <c r="H5" s="59"/>
      <c r="I5" s="59"/>
      <c r="J5" s="59"/>
      <c r="K5" s="121"/>
      <c r="L5" s="127"/>
    </row>
    <row r="6" spans="1:12">
      <c r="A6" s="30" t="s">
        <v>17</v>
      </c>
      <c r="B6" s="6">
        <v>0.5</v>
      </c>
      <c r="C6" s="5">
        <v>0</v>
      </c>
      <c r="D6" s="8"/>
      <c r="E6" s="5">
        <f>B6*$B$8</f>
        <v>0.5</v>
      </c>
      <c r="F6" s="5">
        <f>C6*$C$8</f>
        <v>0</v>
      </c>
      <c r="G6" s="29">
        <f>SUM(E6:F6)</f>
        <v>0.5</v>
      </c>
      <c r="H6" s="59"/>
      <c r="I6" s="59"/>
      <c r="J6" s="59"/>
      <c r="K6" s="121"/>
      <c r="L6" s="70"/>
    </row>
    <row r="7" spans="1:12">
      <c r="A7" s="7"/>
      <c r="B7" s="31">
        <f>SUM(B3:B6)</f>
        <v>1</v>
      </c>
      <c r="C7" s="31">
        <f>SUM(C3:C6)</f>
        <v>1</v>
      </c>
      <c r="D7" s="8"/>
      <c r="E7" s="8"/>
      <c r="F7" s="8"/>
      <c r="G7" s="9"/>
      <c r="H7" s="59"/>
      <c r="I7" s="59"/>
      <c r="J7" s="59"/>
      <c r="K7" s="121"/>
      <c r="L7" s="70"/>
    </row>
    <row r="8" spans="1:12">
      <c r="A8" s="32" t="s">
        <v>11</v>
      </c>
      <c r="B8" s="33">
        <v>1</v>
      </c>
      <c r="C8" s="33">
        <v>4</v>
      </c>
      <c r="D8" s="8"/>
      <c r="E8" s="8"/>
      <c r="F8" s="8"/>
      <c r="G8" s="34">
        <f>SUM(G2:G6)</f>
        <v>5</v>
      </c>
      <c r="H8" s="59"/>
      <c r="I8" s="65">
        <v>6</v>
      </c>
      <c r="J8" s="59"/>
      <c r="K8" s="122"/>
      <c r="L8" s="70"/>
    </row>
    <row r="10" spans="1:12">
      <c r="A10" s="1" t="s">
        <v>59</v>
      </c>
    </row>
    <row r="11" spans="1:12" ht="42">
      <c r="A11" s="76" t="s">
        <v>58</v>
      </c>
      <c r="I11" s="72"/>
      <c r="J11" s="72"/>
      <c r="K11" s="71"/>
      <c r="L11" s="71"/>
    </row>
    <row r="12" spans="1:12" ht="28.2">
      <c r="A12" s="76" t="s">
        <v>60</v>
      </c>
      <c r="H12" s="71"/>
      <c r="I12" s="71"/>
      <c r="J12" s="71"/>
      <c r="K12" s="71"/>
      <c r="L12" s="71"/>
    </row>
    <row r="13" spans="1:12">
      <c r="H13" s="71"/>
      <c r="I13" s="71"/>
      <c r="J13" s="71"/>
      <c r="K13" s="71"/>
      <c r="L13" s="71"/>
    </row>
  </sheetData>
  <mergeCells count="3">
    <mergeCell ref="H1:L1"/>
    <mergeCell ref="L3:L5"/>
    <mergeCell ref="K3:K8"/>
  </mergeCells>
  <hyperlinks>
    <hyperlink ref="L3:L5" location="SSA_CURRENTstructure!A1" display="the same functions in the Unit of Healthcare Programs, Unit of Management of Fulfilled Work, Unit of Organization Support of the Universal Healthcare Program "/>
  </hyperlink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dimension ref="A1:L13"/>
  <sheetViews>
    <sheetView zoomScalePageLayoutView="120" workbookViewId="0">
      <selection activeCell="L3" sqref="L3:L5"/>
    </sheetView>
  </sheetViews>
  <sheetFormatPr defaultColWidth="11.5546875" defaultRowHeight="14.4"/>
  <cols>
    <col min="1" max="1" width="34.109375" style="1" customWidth="1"/>
    <col min="2" max="6" width="8.44140625" customWidth="1"/>
    <col min="7" max="7" width="8.44140625" style="4" customWidth="1"/>
    <col min="9" max="9" width="14.33203125" customWidth="1"/>
    <col min="12" max="12" width="30.44140625" customWidth="1"/>
  </cols>
  <sheetData>
    <row r="1" spans="1:12">
      <c r="H1" s="118" t="s">
        <v>42</v>
      </c>
      <c r="I1" s="119"/>
      <c r="J1" s="119"/>
      <c r="K1" s="119"/>
      <c r="L1" s="119"/>
    </row>
    <row r="2" spans="1:12" s="3" customFormat="1" ht="81.75" customHeight="1">
      <c r="A2" s="25" t="s">
        <v>39</v>
      </c>
      <c r="B2" s="25" t="s">
        <v>1</v>
      </c>
      <c r="C2" s="25" t="s">
        <v>4</v>
      </c>
      <c r="D2" s="26"/>
      <c r="E2" s="25" t="s">
        <v>1</v>
      </c>
      <c r="F2" s="25" t="s">
        <v>4</v>
      </c>
      <c r="G2" s="27" t="s">
        <v>12</v>
      </c>
      <c r="H2" s="58" t="s">
        <v>43</v>
      </c>
      <c r="I2" s="82" t="str">
        <f>Pricing_payment!K2</f>
        <v>HR: Number of staff currently fulfilling this responsibility</v>
      </c>
      <c r="J2" s="82" t="s">
        <v>40</v>
      </c>
      <c r="K2" s="82" t="s">
        <v>41</v>
      </c>
      <c r="L2" s="82" t="s">
        <v>45</v>
      </c>
    </row>
    <row r="3" spans="1:12" ht="28.5" customHeight="1">
      <c r="A3" s="28" t="s">
        <v>25</v>
      </c>
      <c r="B3" s="5">
        <v>0.1</v>
      </c>
      <c r="C3" s="5">
        <v>0.05</v>
      </c>
      <c r="D3" s="8"/>
      <c r="E3" s="5">
        <f>B3*$B$8</f>
        <v>0.1</v>
      </c>
      <c r="F3" s="5">
        <f>C3*$C$8</f>
        <v>0.15000000000000002</v>
      </c>
      <c r="G3" s="29">
        <f>SUM(E3:F3)</f>
        <v>0.25</v>
      </c>
      <c r="H3" s="59"/>
      <c r="I3" s="77"/>
      <c r="J3" s="77"/>
      <c r="K3" s="120" t="s">
        <v>53</v>
      </c>
      <c r="L3" s="125" t="s">
        <v>46</v>
      </c>
    </row>
    <row r="4" spans="1:12" ht="27.6">
      <c r="A4" s="28" t="s">
        <v>26</v>
      </c>
      <c r="B4" s="5">
        <v>0.2</v>
      </c>
      <c r="C4" s="5">
        <v>0.5</v>
      </c>
      <c r="D4" s="8"/>
      <c r="E4" s="5">
        <f>B4*$B$8</f>
        <v>0.2</v>
      </c>
      <c r="F4" s="5">
        <f>C4*$C$8</f>
        <v>1.5</v>
      </c>
      <c r="G4" s="29">
        <f>SUM(E4:F4)</f>
        <v>1.7</v>
      </c>
      <c r="H4" s="59"/>
      <c r="I4" s="77"/>
      <c r="J4" s="77"/>
      <c r="K4" s="121"/>
      <c r="L4" s="126"/>
    </row>
    <row r="5" spans="1:12" ht="41.4">
      <c r="A5" s="28" t="s">
        <v>27</v>
      </c>
      <c r="B5" s="5">
        <v>0.2</v>
      </c>
      <c r="C5" s="5">
        <v>0.45</v>
      </c>
      <c r="D5" s="8"/>
      <c r="E5" s="5">
        <f>B5*$B$8</f>
        <v>0.2</v>
      </c>
      <c r="F5" s="5">
        <f>C5*$C$8</f>
        <v>1.35</v>
      </c>
      <c r="G5" s="29">
        <f>SUM(E5:F5)</f>
        <v>1.55</v>
      </c>
      <c r="H5" s="59"/>
      <c r="I5" s="77"/>
      <c r="J5" s="77"/>
      <c r="K5" s="121"/>
      <c r="L5" s="127"/>
    </row>
    <row r="6" spans="1:12">
      <c r="A6" s="35" t="s">
        <v>13</v>
      </c>
      <c r="B6" s="5">
        <v>0.5</v>
      </c>
      <c r="C6" s="5">
        <v>0</v>
      </c>
      <c r="D6" s="8"/>
      <c r="E6" s="5">
        <f>B6*$B$8</f>
        <v>0.5</v>
      </c>
      <c r="F6" s="5">
        <f>C6*$C$8</f>
        <v>0</v>
      </c>
      <c r="G6" s="62">
        <f>SUM(E6:F6)</f>
        <v>0.5</v>
      </c>
      <c r="H6" s="59"/>
      <c r="I6" s="77"/>
      <c r="J6" s="77"/>
      <c r="K6" s="121"/>
      <c r="L6" s="70"/>
    </row>
    <row r="7" spans="1:12">
      <c r="A7" s="7"/>
      <c r="B7" s="31">
        <f>SUM(B3:B6)</f>
        <v>1</v>
      </c>
      <c r="C7" s="31">
        <f>SUM(C3:C6)</f>
        <v>1</v>
      </c>
      <c r="D7" s="8"/>
      <c r="E7" s="8"/>
      <c r="F7" s="8"/>
      <c r="G7" s="9"/>
      <c r="H7" s="60"/>
      <c r="I7" s="77"/>
      <c r="J7" s="70"/>
      <c r="K7" s="121"/>
      <c r="L7" s="70"/>
    </row>
    <row r="8" spans="1:12">
      <c r="A8" s="32" t="s">
        <v>11</v>
      </c>
      <c r="B8" s="33">
        <v>1</v>
      </c>
      <c r="C8" s="33">
        <v>3</v>
      </c>
      <c r="D8" s="8"/>
      <c r="E8" s="8"/>
      <c r="F8" s="8"/>
      <c r="G8" s="34">
        <f>SUM(G2:G6)</f>
        <v>4</v>
      </c>
      <c r="H8" s="60"/>
      <c r="I8" s="77">
        <v>4</v>
      </c>
      <c r="J8" s="70"/>
      <c r="K8" s="122"/>
      <c r="L8" s="70"/>
    </row>
    <row r="10" spans="1:12" ht="28.8">
      <c r="A10" s="1" t="s">
        <v>66</v>
      </c>
    </row>
    <row r="11" spans="1:12" ht="28.8">
      <c r="A11" s="1" t="s">
        <v>67</v>
      </c>
    </row>
    <row r="12" spans="1:12" s="61" customFormat="1">
      <c r="A12" s="63"/>
      <c r="G12" s="64"/>
    </row>
    <row r="13" spans="1:12">
      <c r="J13" s="61"/>
    </row>
  </sheetData>
  <mergeCells count="3">
    <mergeCell ref="H1:L1"/>
    <mergeCell ref="L3:L5"/>
    <mergeCell ref="K3:K8"/>
  </mergeCells>
  <hyperlinks>
    <hyperlink ref="L3:L5" location="SSA_CURRENTstructure!A1" display="the same function in the Unit of Monitoring of Universal Healthcare Program"/>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11"/>
  <sheetViews>
    <sheetView topLeftCell="C1" zoomScale="120" zoomScaleNormal="120" zoomScalePageLayoutView="120" workbookViewId="0">
      <selection activeCell="L14" sqref="L14"/>
    </sheetView>
  </sheetViews>
  <sheetFormatPr defaultColWidth="11.5546875" defaultRowHeight="13.8"/>
  <cols>
    <col min="1" max="1" width="34.109375" style="83" customWidth="1"/>
    <col min="2" max="10" width="7.44140625" style="68" customWidth="1"/>
    <col min="11" max="11" width="7.44140625" style="93" customWidth="1"/>
    <col min="12" max="14" width="11.5546875" style="68"/>
    <col min="15" max="15" width="13.44140625" style="68" customWidth="1"/>
    <col min="16" max="16" width="27.88671875" style="68" customWidth="1"/>
    <col min="17" max="16384" width="11.5546875" style="68"/>
  </cols>
  <sheetData>
    <row r="1" spans="1:16">
      <c r="L1" s="118" t="s">
        <v>42</v>
      </c>
      <c r="M1" s="119"/>
      <c r="N1" s="119"/>
      <c r="O1" s="119"/>
      <c r="P1" s="119"/>
    </row>
    <row r="2" spans="1:16" s="94" customFormat="1" ht="46.5" customHeight="1">
      <c r="A2" s="36" t="s">
        <v>39</v>
      </c>
      <c r="B2" s="36" t="s">
        <v>1</v>
      </c>
      <c r="C2" s="36" t="s">
        <v>5</v>
      </c>
      <c r="D2" s="36" t="s">
        <v>3</v>
      </c>
      <c r="E2" s="36" t="s">
        <v>28</v>
      </c>
      <c r="F2" s="37"/>
      <c r="G2" s="36" t="s">
        <v>1</v>
      </c>
      <c r="H2" s="36" t="s">
        <v>5</v>
      </c>
      <c r="I2" s="36" t="s">
        <v>3</v>
      </c>
      <c r="J2" s="38" t="s">
        <v>28</v>
      </c>
      <c r="K2" s="39" t="s">
        <v>12</v>
      </c>
      <c r="L2" s="58" t="s">
        <v>43</v>
      </c>
      <c r="M2" s="58" t="str">
        <f>Claims_management!I2</f>
        <v>HR: Number of staff currently fulfilling this responsibility</v>
      </c>
      <c r="N2" s="58" t="s">
        <v>40</v>
      </c>
      <c r="O2" s="58" t="s">
        <v>41</v>
      </c>
      <c r="P2" s="58" t="s">
        <v>45</v>
      </c>
    </row>
    <row r="3" spans="1:16" ht="38.25" customHeight="1">
      <c r="A3" s="40" t="s">
        <v>18</v>
      </c>
      <c r="B3" s="41">
        <v>0.2</v>
      </c>
      <c r="C3" s="42">
        <v>0.1</v>
      </c>
      <c r="D3" s="42">
        <v>0</v>
      </c>
      <c r="E3" s="42">
        <v>0</v>
      </c>
      <c r="F3" s="19"/>
      <c r="G3" s="11">
        <f t="shared" ref="G3:G9" si="0">B3*$B$11</f>
        <v>0.2</v>
      </c>
      <c r="H3" s="11">
        <f t="shared" ref="H3:H9" si="1">C3*$C$11</f>
        <v>0.5</v>
      </c>
      <c r="I3" s="11">
        <f t="shared" ref="I3:I9" si="2">D3*$D$11</f>
        <v>0</v>
      </c>
      <c r="J3" s="11">
        <f t="shared" ref="J3:J9" si="3">E3*$E$11</f>
        <v>0</v>
      </c>
      <c r="K3" s="43">
        <f>SUM(G3:J3)</f>
        <v>0.7</v>
      </c>
      <c r="L3" s="87"/>
      <c r="M3" s="87"/>
      <c r="N3" s="87"/>
      <c r="O3" s="131" t="s">
        <v>53</v>
      </c>
      <c r="P3" s="128" t="s">
        <v>62</v>
      </c>
    </row>
    <row r="4" spans="1:16" ht="39.6">
      <c r="A4" s="40" t="s">
        <v>19</v>
      </c>
      <c r="B4" s="41">
        <v>0.1</v>
      </c>
      <c r="C4" s="42">
        <v>0.2</v>
      </c>
      <c r="D4" s="42">
        <v>0.25</v>
      </c>
      <c r="E4" s="42">
        <v>0</v>
      </c>
      <c r="F4" s="19"/>
      <c r="G4" s="11">
        <f t="shared" si="0"/>
        <v>0.1</v>
      </c>
      <c r="H4" s="11">
        <f t="shared" si="1"/>
        <v>1</v>
      </c>
      <c r="I4" s="11">
        <f t="shared" si="2"/>
        <v>2.5</v>
      </c>
      <c r="J4" s="11">
        <f t="shared" si="3"/>
        <v>0</v>
      </c>
      <c r="K4" s="43">
        <f t="shared" ref="K4:K9" si="4">SUM(G4:J4)</f>
        <v>3.6</v>
      </c>
      <c r="L4" s="87"/>
      <c r="M4" s="87"/>
      <c r="N4" s="87"/>
      <c r="O4" s="132"/>
      <c r="P4" s="129"/>
    </row>
    <row r="5" spans="1:16" ht="26.4">
      <c r="A5" s="40" t="s">
        <v>21</v>
      </c>
      <c r="B5" s="41">
        <v>0.05</v>
      </c>
      <c r="C5" s="42">
        <v>0.2</v>
      </c>
      <c r="D5" s="42">
        <v>0.25</v>
      </c>
      <c r="E5" s="42">
        <v>0</v>
      </c>
      <c r="F5" s="19"/>
      <c r="G5" s="11">
        <f t="shared" si="0"/>
        <v>0.05</v>
      </c>
      <c r="H5" s="11">
        <f t="shared" si="1"/>
        <v>1</v>
      </c>
      <c r="I5" s="11">
        <f t="shared" si="2"/>
        <v>2.5</v>
      </c>
      <c r="J5" s="11">
        <f t="shared" si="3"/>
        <v>0</v>
      </c>
      <c r="K5" s="43">
        <f>SUM(G5:J5)</f>
        <v>3.55</v>
      </c>
      <c r="L5" s="87"/>
      <c r="M5" s="87"/>
      <c r="N5" s="87"/>
      <c r="O5" s="132"/>
      <c r="P5" s="129"/>
    </row>
    <row r="6" spans="1:16" ht="26.4">
      <c r="A6" s="40" t="s">
        <v>22</v>
      </c>
      <c r="B6" s="41">
        <v>0.05</v>
      </c>
      <c r="C6" s="42">
        <v>0.2</v>
      </c>
      <c r="D6" s="42">
        <v>0.15</v>
      </c>
      <c r="E6" s="42">
        <v>0</v>
      </c>
      <c r="F6" s="19"/>
      <c r="G6" s="11">
        <f t="shared" si="0"/>
        <v>0.05</v>
      </c>
      <c r="H6" s="11">
        <f t="shared" si="1"/>
        <v>1</v>
      </c>
      <c r="I6" s="11">
        <f t="shared" si="2"/>
        <v>1.5</v>
      </c>
      <c r="J6" s="11">
        <f t="shared" si="3"/>
        <v>0</v>
      </c>
      <c r="K6" s="43">
        <f t="shared" si="4"/>
        <v>2.5499999999999998</v>
      </c>
      <c r="L6" s="87"/>
      <c r="M6" s="87"/>
      <c r="N6" s="87"/>
      <c r="O6" s="132"/>
      <c r="P6" s="129"/>
    </row>
    <row r="7" spans="1:16">
      <c r="A7" s="40" t="s">
        <v>23</v>
      </c>
      <c r="B7" s="41">
        <v>0.1</v>
      </c>
      <c r="C7" s="42">
        <v>0.1</v>
      </c>
      <c r="D7" s="42">
        <v>0.1</v>
      </c>
      <c r="E7" s="42">
        <v>1</v>
      </c>
      <c r="F7" s="19"/>
      <c r="G7" s="11">
        <f t="shared" si="0"/>
        <v>0.1</v>
      </c>
      <c r="H7" s="11">
        <f t="shared" si="1"/>
        <v>0.5</v>
      </c>
      <c r="I7" s="11">
        <f t="shared" si="2"/>
        <v>1</v>
      </c>
      <c r="J7" s="11">
        <f t="shared" si="3"/>
        <v>15</v>
      </c>
      <c r="K7" s="43">
        <f t="shared" si="4"/>
        <v>16.600000000000001</v>
      </c>
      <c r="L7" s="87"/>
      <c r="M7" s="87"/>
      <c r="N7" s="87"/>
      <c r="O7" s="132"/>
      <c r="P7" s="130"/>
    </row>
    <row r="8" spans="1:16" ht="34.5" customHeight="1">
      <c r="A8" s="40" t="s">
        <v>20</v>
      </c>
      <c r="B8" s="41">
        <v>0.1</v>
      </c>
      <c r="C8" s="42">
        <v>0.2</v>
      </c>
      <c r="D8" s="42">
        <v>0.25</v>
      </c>
      <c r="E8" s="42">
        <v>0</v>
      </c>
      <c r="F8" s="19"/>
      <c r="G8" s="11">
        <f t="shared" si="0"/>
        <v>0.1</v>
      </c>
      <c r="H8" s="11">
        <f t="shared" si="1"/>
        <v>1</v>
      </c>
      <c r="I8" s="11">
        <f t="shared" si="2"/>
        <v>2.5</v>
      </c>
      <c r="J8" s="11">
        <f t="shared" si="3"/>
        <v>0</v>
      </c>
      <c r="K8" s="43">
        <f>SUM(G8:J8)</f>
        <v>3.6</v>
      </c>
      <c r="L8" s="87"/>
      <c r="M8" s="87">
        <v>0</v>
      </c>
      <c r="N8" s="87"/>
      <c r="O8" s="133"/>
      <c r="P8" s="95" t="s">
        <v>64</v>
      </c>
    </row>
    <row r="9" spans="1:16">
      <c r="A9" s="40" t="s">
        <v>13</v>
      </c>
      <c r="B9" s="41">
        <v>0.4</v>
      </c>
      <c r="C9" s="42">
        <v>0</v>
      </c>
      <c r="D9" s="42">
        <v>0</v>
      </c>
      <c r="E9" s="42">
        <v>0</v>
      </c>
      <c r="F9" s="19"/>
      <c r="G9" s="11">
        <f t="shared" si="0"/>
        <v>0.4</v>
      </c>
      <c r="H9" s="11">
        <f t="shared" si="1"/>
        <v>0</v>
      </c>
      <c r="I9" s="11">
        <f t="shared" si="2"/>
        <v>0</v>
      </c>
      <c r="J9" s="11">
        <f t="shared" si="3"/>
        <v>0</v>
      </c>
      <c r="K9" s="43">
        <f t="shared" si="4"/>
        <v>0.4</v>
      </c>
      <c r="L9" s="87"/>
      <c r="M9" s="87"/>
      <c r="N9" s="87"/>
      <c r="O9" s="96"/>
      <c r="P9" s="96"/>
    </row>
    <row r="10" spans="1:16">
      <c r="A10" s="18"/>
      <c r="B10" s="44">
        <f>SUM(B3:B9)</f>
        <v>1</v>
      </c>
      <c r="C10" s="44">
        <f>SUM(C3:C9)</f>
        <v>1</v>
      </c>
      <c r="D10" s="44">
        <f>SUM(D3:D9)</f>
        <v>1</v>
      </c>
      <c r="E10" s="44">
        <f>SUM(E3:E9)</f>
        <v>1</v>
      </c>
      <c r="F10" s="19"/>
      <c r="G10" s="19"/>
      <c r="H10" s="19"/>
      <c r="I10" s="19"/>
      <c r="J10" s="19"/>
      <c r="K10" s="20"/>
    </row>
    <row r="11" spans="1:16">
      <c r="A11" s="45" t="s">
        <v>11</v>
      </c>
      <c r="B11" s="46">
        <v>1</v>
      </c>
      <c r="C11" s="46">
        <v>5</v>
      </c>
      <c r="D11" s="46">
        <v>10</v>
      </c>
      <c r="E11" s="46">
        <v>15</v>
      </c>
      <c r="F11" s="19"/>
      <c r="G11" s="19"/>
      <c r="H11" s="19"/>
      <c r="I11" s="19"/>
      <c r="J11" s="19"/>
      <c r="K11" s="47">
        <f>SUM(K2:K9)</f>
        <v>31</v>
      </c>
      <c r="M11" s="87">
        <v>25</v>
      </c>
    </row>
  </sheetData>
  <mergeCells count="3">
    <mergeCell ref="L1:P1"/>
    <mergeCell ref="P3:P7"/>
    <mergeCell ref="O3:O8"/>
  </mergeCells>
  <hyperlinks>
    <hyperlink ref="P3:P7" location="SSA_CURRENTstructure!A1" display="The same functions of the Unit of Provision of Population with the Specific Medicines and Unit of Management of Program Hepatitis C"/>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N18"/>
  <sheetViews>
    <sheetView zoomScalePageLayoutView="120" workbookViewId="0">
      <selection activeCell="R5" sqref="R5"/>
    </sheetView>
  </sheetViews>
  <sheetFormatPr defaultColWidth="11.5546875" defaultRowHeight="14.4"/>
  <cols>
    <col min="1" max="1" width="32.109375" style="2" customWidth="1"/>
    <col min="2" max="2" width="9" customWidth="1"/>
    <col min="3" max="3" width="12.5546875" customWidth="1"/>
    <col min="4" max="4" width="12.6640625" customWidth="1"/>
    <col min="5" max="6" width="9" customWidth="1"/>
    <col min="7" max="7" width="11" customWidth="1"/>
    <col min="8" max="8" width="11.5546875" customWidth="1"/>
    <col min="9" max="9" width="9" style="4" customWidth="1"/>
    <col min="11" max="11" width="14.44140625" customWidth="1"/>
    <col min="13" max="13" width="14" customWidth="1"/>
    <col min="14" max="14" width="30.44140625" customWidth="1"/>
  </cols>
  <sheetData>
    <row r="1" spans="1:14">
      <c r="J1" s="118" t="s">
        <v>42</v>
      </c>
      <c r="K1" s="119"/>
      <c r="L1" s="119"/>
      <c r="M1" s="119"/>
      <c r="N1" s="119"/>
    </row>
    <row r="2" spans="1:14" s="3" customFormat="1" ht="52.8">
      <c r="A2" s="25" t="s">
        <v>39</v>
      </c>
      <c r="B2" s="48" t="s">
        <v>1</v>
      </c>
      <c r="C2" s="48" t="s">
        <v>5</v>
      </c>
      <c r="D2" s="48" t="s">
        <v>3</v>
      </c>
      <c r="E2" s="55"/>
      <c r="F2" s="48" t="s">
        <v>1</v>
      </c>
      <c r="G2" s="48" t="s">
        <v>5</v>
      </c>
      <c r="H2" s="48" t="s">
        <v>3</v>
      </c>
      <c r="I2" s="49" t="s">
        <v>12</v>
      </c>
      <c r="J2" s="58" t="s">
        <v>43</v>
      </c>
      <c r="K2" s="58" t="str">
        <f>Pharma!M2</f>
        <v>HR: Number of staff currently fulfilling this responsibility</v>
      </c>
      <c r="L2" s="58" t="s">
        <v>40</v>
      </c>
      <c r="M2" s="58" t="s">
        <v>41</v>
      </c>
      <c r="N2" s="58" t="s">
        <v>45</v>
      </c>
    </row>
    <row r="3" spans="1:14" ht="42.75" customHeight="1">
      <c r="A3" s="35" t="s">
        <v>24</v>
      </c>
      <c r="B3" s="5">
        <v>0.2</v>
      </c>
      <c r="C3" s="5">
        <v>0.1</v>
      </c>
      <c r="D3" s="5">
        <v>0.1</v>
      </c>
      <c r="E3" s="8"/>
      <c r="F3" s="50">
        <f>B3*$B$9</f>
        <v>0.2</v>
      </c>
      <c r="G3" s="50">
        <f>C3*$C$9</f>
        <v>0.30000000000000004</v>
      </c>
      <c r="H3" s="50">
        <f>D3*$D$9</f>
        <v>0.4</v>
      </c>
      <c r="I3" s="51">
        <f>SUM(F3:H3)</f>
        <v>0.9</v>
      </c>
      <c r="J3" s="59"/>
      <c r="K3" s="59"/>
      <c r="L3" s="59"/>
      <c r="M3" s="73" t="s">
        <v>50</v>
      </c>
      <c r="N3" s="79" t="s">
        <v>65</v>
      </c>
    </row>
    <row r="4" spans="1:14" ht="69.599999999999994" customHeight="1">
      <c r="A4" s="35" t="s">
        <v>31</v>
      </c>
      <c r="B4" s="5">
        <v>0.1</v>
      </c>
      <c r="C4" s="5">
        <v>0.4</v>
      </c>
      <c r="D4" s="5">
        <v>0.4</v>
      </c>
      <c r="E4" s="8"/>
      <c r="F4" s="50">
        <f>B4*$B$9</f>
        <v>0.1</v>
      </c>
      <c r="G4" s="50">
        <f>C4*$C$9</f>
        <v>1.2000000000000002</v>
      </c>
      <c r="H4" s="50">
        <f>D4*$D$9</f>
        <v>1.6</v>
      </c>
      <c r="I4" s="51">
        <f t="shared" ref="I4:I7" si="0">SUM(F4:H4)</f>
        <v>2.9000000000000004</v>
      </c>
      <c r="J4" s="59"/>
      <c r="K4" s="59"/>
      <c r="L4" s="59"/>
      <c r="M4" s="74"/>
      <c r="N4" s="80"/>
    </row>
    <row r="5" spans="1:14" ht="41.4">
      <c r="A5" s="35" t="s">
        <v>30</v>
      </c>
      <c r="B5" s="5">
        <v>0.1</v>
      </c>
      <c r="C5" s="5">
        <v>0.1</v>
      </c>
      <c r="D5" s="5">
        <v>0.1</v>
      </c>
      <c r="E5" s="8"/>
      <c r="F5" s="50">
        <f>B5*$B$9</f>
        <v>0.1</v>
      </c>
      <c r="G5" s="50">
        <f>C5*$C$9</f>
        <v>0.30000000000000004</v>
      </c>
      <c r="H5" s="50">
        <f>D5*$D$9</f>
        <v>0.4</v>
      </c>
      <c r="I5" s="51">
        <f t="shared" si="0"/>
        <v>0.8</v>
      </c>
      <c r="J5" s="59"/>
      <c r="K5" s="59"/>
      <c r="L5" s="59"/>
      <c r="M5" s="74"/>
      <c r="N5" s="80"/>
    </row>
    <row r="6" spans="1:14" ht="41.4">
      <c r="A6" s="35" t="s">
        <v>29</v>
      </c>
      <c r="B6" s="5">
        <v>0.1</v>
      </c>
      <c r="C6" s="5">
        <v>0.4</v>
      </c>
      <c r="D6" s="5">
        <v>0.4</v>
      </c>
      <c r="E6" s="8"/>
      <c r="F6" s="50">
        <f>B6*$B$9</f>
        <v>0.1</v>
      </c>
      <c r="G6" s="50">
        <f>C6*$C$9</f>
        <v>1.2000000000000002</v>
      </c>
      <c r="H6" s="50">
        <f>D6*$D$9</f>
        <v>1.6</v>
      </c>
      <c r="I6" s="51">
        <f t="shared" si="0"/>
        <v>2.9000000000000004</v>
      </c>
      <c r="J6" s="59"/>
      <c r="K6" s="59"/>
      <c r="L6" s="59"/>
      <c r="M6" s="74"/>
      <c r="N6" s="80"/>
    </row>
    <row r="7" spans="1:14">
      <c r="A7" s="35" t="s">
        <v>13</v>
      </c>
      <c r="B7" s="5">
        <v>0.5</v>
      </c>
      <c r="C7" s="5">
        <v>0</v>
      </c>
      <c r="D7" s="5">
        <v>0</v>
      </c>
      <c r="E7" s="8"/>
      <c r="F7" s="50">
        <f>B7*$B$9</f>
        <v>0.5</v>
      </c>
      <c r="G7" s="50">
        <f>C7*$C$9</f>
        <v>0</v>
      </c>
      <c r="H7" s="50">
        <f>D7*$D$9</f>
        <v>0</v>
      </c>
      <c r="I7" s="51">
        <f t="shared" si="0"/>
        <v>0.5</v>
      </c>
      <c r="J7" s="59"/>
      <c r="K7" s="59"/>
      <c r="L7" s="59"/>
      <c r="M7" s="75"/>
      <c r="N7" s="81"/>
    </row>
    <row r="8" spans="1:14">
      <c r="A8" s="7"/>
      <c r="B8" s="31">
        <f>SUM(B3:B7)</f>
        <v>1</v>
      </c>
      <c r="C8" s="31">
        <f>SUM(C3:C7)</f>
        <v>1</v>
      </c>
      <c r="D8" s="31">
        <f>SUM(D3:D7)</f>
        <v>1</v>
      </c>
      <c r="E8" s="8"/>
      <c r="F8" s="52"/>
      <c r="G8" s="52"/>
      <c r="H8" s="52"/>
      <c r="I8" s="53"/>
      <c r="M8" s="78"/>
      <c r="N8" s="78"/>
    </row>
    <row r="9" spans="1:14">
      <c r="A9" s="32" t="s">
        <v>11</v>
      </c>
      <c r="B9" s="33">
        <v>1</v>
      </c>
      <c r="C9" s="33">
        <v>3</v>
      </c>
      <c r="D9" s="33">
        <v>4</v>
      </c>
      <c r="E9" s="8"/>
      <c r="F9" s="52"/>
      <c r="G9" s="52"/>
      <c r="H9" s="52"/>
      <c r="I9" s="54">
        <f>SUM(I2:I7)</f>
        <v>8</v>
      </c>
      <c r="K9" s="66">
        <v>0</v>
      </c>
    </row>
    <row r="10" spans="1:14">
      <c r="A10" s="7"/>
      <c r="B10" s="8"/>
      <c r="C10" s="8"/>
      <c r="D10" s="8"/>
      <c r="E10" s="8"/>
      <c r="F10" s="8"/>
      <c r="G10" s="8"/>
      <c r="H10" s="8"/>
      <c r="I10" s="9"/>
    </row>
    <row r="17" spans="1:1" ht="28.8">
      <c r="A17" s="1" t="s">
        <v>48</v>
      </c>
    </row>
    <row r="18" spans="1:1">
      <c r="A18" s="1" t="s">
        <v>49</v>
      </c>
    </row>
  </sheetData>
  <mergeCells count="1">
    <mergeCell ref="J1:N1"/>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L17"/>
  <sheetViews>
    <sheetView zoomScale="120" zoomScaleNormal="120" zoomScalePageLayoutView="120" workbookViewId="0">
      <selection activeCell="C11" sqref="C11"/>
    </sheetView>
  </sheetViews>
  <sheetFormatPr defaultColWidth="32.33203125" defaultRowHeight="13.8"/>
  <cols>
    <col min="1" max="1" width="29.6640625" style="83" customWidth="1"/>
    <col min="2" max="2" width="8" style="68" customWidth="1"/>
    <col min="3" max="3" width="10.33203125" style="68" customWidth="1"/>
    <col min="4" max="5" width="8" style="68" customWidth="1"/>
    <col min="6" max="6" width="10.88671875" style="68" customWidth="1"/>
    <col min="7" max="7" width="8" style="68" customWidth="1"/>
    <col min="8" max="8" width="11.5546875" style="68"/>
    <col min="9" max="9" width="13.44140625" style="68" customWidth="1"/>
    <col min="10" max="10" width="11.5546875" style="68"/>
    <col min="11" max="11" width="14.6640625" style="68" customWidth="1"/>
    <col min="12" max="12" width="20.109375" style="68" customWidth="1"/>
    <col min="13" max="16384" width="32.33203125" style="68"/>
  </cols>
  <sheetData>
    <row r="1" spans="1:12">
      <c r="H1" s="118" t="s">
        <v>42</v>
      </c>
      <c r="I1" s="119"/>
      <c r="J1" s="119"/>
      <c r="K1" s="119"/>
      <c r="L1" s="119"/>
    </row>
    <row r="2" spans="1:12" ht="66">
      <c r="A2" s="84" t="s">
        <v>39</v>
      </c>
      <c r="B2" s="84" t="s">
        <v>1</v>
      </c>
      <c r="C2" s="84" t="s">
        <v>5</v>
      </c>
      <c r="D2" s="85"/>
      <c r="E2" s="84" t="s">
        <v>1</v>
      </c>
      <c r="F2" s="84" t="s">
        <v>5</v>
      </c>
      <c r="G2" s="86" t="s">
        <v>12</v>
      </c>
      <c r="H2" s="58" t="s">
        <v>43</v>
      </c>
      <c r="I2" s="58" t="str">
        <f>Monitoring!I2</f>
        <v>HR: Number of staff currently fulfilling this responsibility</v>
      </c>
      <c r="J2" s="58" t="s">
        <v>40</v>
      </c>
      <c r="K2" s="58" t="s">
        <v>41</v>
      </c>
      <c r="L2" s="58" t="s">
        <v>45</v>
      </c>
    </row>
    <row r="3" spans="1:12" ht="57" customHeight="1">
      <c r="A3" s="40" t="s">
        <v>34</v>
      </c>
      <c r="B3" s="11">
        <v>0.1</v>
      </c>
      <c r="C3" s="11">
        <v>0.1</v>
      </c>
      <c r="D3" s="19"/>
      <c r="E3" s="11">
        <f>B3*$B$8</f>
        <v>0.1</v>
      </c>
      <c r="F3" s="11">
        <f>C3*$C$8</f>
        <v>0.2</v>
      </c>
      <c r="G3" s="43">
        <f>SUM(E3:F3)</f>
        <v>0.30000000000000004</v>
      </c>
      <c r="H3" s="87"/>
      <c r="I3" s="87"/>
      <c r="J3" s="87"/>
      <c r="K3" s="131" t="s">
        <v>53</v>
      </c>
      <c r="L3" s="131" t="s">
        <v>68</v>
      </c>
    </row>
    <row r="4" spans="1:12" ht="26.4">
      <c r="A4" s="40" t="s">
        <v>35</v>
      </c>
      <c r="B4" s="11">
        <v>0.2</v>
      </c>
      <c r="C4" s="11">
        <v>0.2</v>
      </c>
      <c r="D4" s="19"/>
      <c r="E4" s="11">
        <f>B4*$B$8</f>
        <v>0.2</v>
      </c>
      <c r="F4" s="11">
        <f>C4*$C$8</f>
        <v>0.4</v>
      </c>
      <c r="G4" s="43">
        <f>SUM(E4:F4)</f>
        <v>0.60000000000000009</v>
      </c>
      <c r="H4" s="87"/>
      <c r="I4" s="87"/>
      <c r="J4" s="87"/>
      <c r="K4" s="132"/>
      <c r="L4" s="132"/>
    </row>
    <row r="5" spans="1:12" ht="39.6">
      <c r="A5" s="40" t="s">
        <v>33</v>
      </c>
      <c r="B5" s="11">
        <v>0.3</v>
      </c>
      <c r="C5" s="11">
        <v>0.7</v>
      </c>
      <c r="D5" s="19"/>
      <c r="E5" s="11">
        <f>B5*$B$8</f>
        <v>0.3</v>
      </c>
      <c r="F5" s="11">
        <f>C5*$C$8</f>
        <v>1.4</v>
      </c>
      <c r="G5" s="43">
        <f>SUM(E5:F5)</f>
        <v>1.7</v>
      </c>
      <c r="H5" s="87"/>
      <c r="I5" s="87"/>
      <c r="J5" s="87"/>
      <c r="K5" s="132"/>
      <c r="L5" s="132"/>
    </row>
    <row r="6" spans="1:12">
      <c r="A6" s="40" t="s">
        <v>13</v>
      </c>
      <c r="B6" s="11">
        <v>0.4</v>
      </c>
      <c r="C6" s="11">
        <v>0</v>
      </c>
      <c r="D6" s="19"/>
      <c r="E6" s="11">
        <f>B6*$B$8</f>
        <v>0.4</v>
      </c>
      <c r="F6" s="11">
        <f>C6*$C$8</f>
        <v>0</v>
      </c>
      <c r="G6" s="43">
        <f>SUM(E6:F6)</f>
        <v>0.4</v>
      </c>
      <c r="H6" s="87"/>
      <c r="I6" s="87"/>
      <c r="J6" s="87"/>
      <c r="K6" s="132"/>
      <c r="L6" s="132"/>
    </row>
    <row r="7" spans="1:12">
      <c r="A7" s="18"/>
      <c r="B7" s="44">
        <f>SUM(B3:B6)</f>
        <v>1</v>
      </c>
      <c r="C7" s="44">
        <f>SUM(C3:C6)</f>
        <v>1</v>
      </c>
      <c r="D7" s="19"/>
      <c r="E7" s="19"/>
      <c r="F7" s="19"/>
      <c r="G7" s="20"/>
      <c r="H7" s="87"/>
      <c r="I7" s="87"/>
      <c r="J7" s="87"/>
      <c r="K7" s="133"/>
      <c r="L7" s="133"/>
    </row>
    <row r="8" spans="1:12">
      <c r="A8" s="45" t="s">
        <v>11</v>
      </c>
      <c r="B8" s="46">
        <v>1</v>
      </c>
      <c r="C8" s="46">
        <v>2</v>
      </c>
      <c r="D8" s="19"/>
      <c r="E8" s="19"/>
      <c r="F8" s="19"/>
      <c r="G8" s="47">
        <f>SUM(G2:G6)</f>
        <v>3</v>
      </c>
      <c r="I8" s="88">
        <v>0</v>
      </c>
      <c r="J8" s="89"/>
      <c r="K8" s="90"/>
      <c r="L8" s="89"/>
    </row>
    <row r="9" spans="1:12">
      <c r="J9" s="91"/>
      <c r="K9" s="91"/>
      <c r="L9" s="91"/>
    </row>
    <row r="13" spans="1:12">
      <c r="A13" s="92"/>
    </row>
    <row r="15" spans="1:12" ht="31.5" customHeight="1">
      <c r="A15" s="134" t="s">
        <v>47</v>
      </c>
      <c r="B15" s="134"/>
      <c r="C15" s="134"/>
      <c r="D15" s="134"/>
      <c r="E15" s="134"/>
      <c r="F15" s="134"/>
      <c r="G15" s="134"/>
      <c r="H15" s="134"/>
      <c r="I15" s="134"/>
      <c r="J15" s="134"/>
    </row>
    <row r="16" spans="1:12">
      <c r="A16" s="134" t="s">
        <v>51</v>
      </c>
      <c r="B16" s="134"/>
      <c r="C16" s="134"/>
      <c r="D16" s="134"/>
      <c r="E16" s="134"/>
      <c r="F16" s="134"/>
      <c r="G16" s="134"/>
      <c r="H16" s="134"/>
      <c r="I16" s="134"/>
      <c r="J16" s="134"/>
    </row>
    <row r="17" spans="1:10">
      <c r="A17" s="134" t="s">
        <v>52</v>
      </c>
      <c r="B17" s="134"/>
      <c r="C17" s="134"/>
      <c r="D17" s="134"/>
      <c r="E17" s="134"/>
      <c r="F17" s="134"/>
      <c r="G17" s="134"/>
      <c r="H17" s="134"/>
      <c r="I17" s="134"/>
      <c r="J17" s="134"/>
    </row>
  </sheetData>
  <mergeCells count="6">
    <mergeCell ref="H1:L1"/>
    <mergeCell ref="A15:J15"/>
    <mergeCell ref="A16:J16"/>
    <mergeCell ref="A17:J17"/>
    <mergeCell ref="K3:K7"/>
    <mergeCell ref="L3:L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Tbilisi Service Centers</vt:lpstr>
      <vt:lpstr>Regional&amp; Distric Centers</vt:lpstr>
      <vt:lpstr>Management</vt:lpstr>
      <vt:lpstr>Contracting_unit</vt:lpstr>
      <vt:lpstr>Claims_management</vt:lpstr>
      <vt:lpstr>Monitoring</vt:lpstr>
      <vt:lpstr>Pharma</vt:lpstr>
      <vt:lpstr>Pricing_payment</vt:lpstr>
      <vt:lpstr>Evaluation-planning</vt:lpstr>
      <vt:lpstr>SSA_CURRENTstructure</vt:lpstr>
      <vt:lpstr>TransitionPlan </vt:lpstr>
      <vt:lpstr>PlantoimplementnewSSA Sturcture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2019-03-17T14:11:13Z</dcterms:modified>
</cp:coreProperties>
</file>